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16935" windowHeight="7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<sst xmlns="http://schemas.openxmlformats.org/spreadsheetml/2006/main" count="638" uniqueCount="638">
  <si>
    <t>Rank</t>
  </si>
  <si>
    <t>Authors</t>
  </si>
  <si>
    <t>Title</t>
  </si>
  <si>
    <t>Journal</t>
  </si>
  <si>
    <t>Volume</t>
  </si>
  <si>
    <t>Pages</t>
  </si>
  <si>
    <t>Year</t>
  </si>
  <si>
    <t>Times cited</t>
  </si>
  <si>
    <t>DOI</t>
  </si>
  <si>
    <t>Hyperlink</t>
  </si>
  <si>
    <t>Subject</t>
  </si>
  <si>
    <t>Lowry, O. H., Rosebrough, N. J., Farr, A. L. &amp; Randall, R. J.</t>
  </si>
  <si>
    <t>Protein measurement with the folin phenol reagent.</t>
  </si>
  <si>
    <t>J. Biol. Chem.</t>
  </si>
  <si>
    <t>265–275</t>
  </si>
  <si>
    <t>http://www.jbc.org/content/193/1/265.long</t>
  </si>
  <si>
    <t>Biology lab technique</t>
  </si>
  <si>
    <t>Laemmli, U. K.</t>
  </si>
  <si>
    <t>Cleavage of structural proteins during the assembly of the head of bacteriophage T4.</t>
  </si>
  <si>
    <t>Nature</t>
  </si>
  <si>
    <t>680–685</t>
  </si>
  <si>
    <t>10.1038/227680a0</t>
  </si>
  <si>
    <t>Biology lab technique</t>
  </si>
  <si>
    <t>Bradford, M. M.</t>
  </si>
  <si>
    <t>A rapid and sensitive method for the quantitation of microgram quantities of protein utilizing the principle of protein-dye binding.</t>
  </si>
  <si>
    <t>Anal. Biochem.</t>
  </si>
  <si>
    <t>248–254</t>
  </si>
  <si>
    <t>10.1016/0003-2697(76)90527-3</t>
  </si>
  <si>
    <t>http://dx.doi.org/10.1016/0003-2697(76)90527-3</t>
  </si>
  <si>
    <t>Biology lab technique</t>
  </si>
  <si>
    <t>Sanger. F., Nicklen, S. &amp; Couslon, A. R.</t>
  </si>
  <si>
    <t>DNA sequencing with chain-terminating inhibitors.</t>
  </si>
  <si>
    <t>Proc. Natl Acad. Sci. USA</t>
  </si>
  <si>
    <t>5463–5467</t>
  </si>
  <si>
    <t>10.1073/Pnas.74.12.5463 http://dx.doi.org/10.1073/Pnas.74.12.5463</t>
  </si>
  <si>
    <t>http://dx.doi.org/10.1073/Pnas.74.12.5463</t>
  </si>
  <si>
    <t>Biology lab technique</t>
  </si>
  <si>
    <t>Chomczynski, P. &amp; Sacchi, N.</t>
  </si>
  <si>
    <t>Single-step method of RNA isolation by acid guanidinium thiocyanate-phenol-chloroform extraction.</t>
  </si>
  <si>
    <t>Anal. Biochem.</t>
  </si>
  <si>
    <t>156–159</t>
  </si>
  <si>
    <t>10.1016/0003-2697(87)90021-2</t>
  </si>
  <si>
    <t>http://dx.doi.org/10.1016/0003-2697(87)90021-2</t>
  </si>
  <si>
    <t>Biology lab technique</t>
  </si>
  <si>
    <t>Towbin, H., Staehelin, T. &amp; Gordon, J.</t>
  </si>
  <si>
    <t>Electrophoretic transfer of proteins from polyacrylamide gels to nitrocellulose sheets: procedure and some applications.</t>
  </si>
  <si>
    <t>Proc. Natl Acad. Sci. USA</t>
  </si>
  <si>
    <t>4350–4354</t>
  </si>
  <si>
    <t>10.1073/pnas.76.9.4350</t>
  </si>
  <si>
    <t>Biology lab technique</t>
  </si>
  <si>
    <t>Lee. C., Yang, W. &amp; Parr, R. G.</t>
  </si>
  <si>
    <t>Development of the Colle-Salvetti correlation-energy formula into a functional of the electron density.</t>
  </si>
  <si>
    <t>Phys. Rev. B</t>
  </si>
  <si>
    <t>785–789</t>
  </si>
  <si>
    <t>10.1103/PhysRevB.37.785</t>
  </si>
  <si>
    <t>Physical chemistry</t>
  </si>
  <si>
    <t>Becke, A. D.</t>
  </si>
  <si>
    <t>Density-functional thermochemistry. III. The role of exact exchange.</t>
  </si>
  <si>
    <t>J. Chem. Phys.</t>
  </si>
  <si>
    <t>5648–5652</t>
  </si>
  <si>
    <t>10.1063/1.464913</t>
  </si>
  <si>
    <t>Physical chemistry</t>
  </si>
  <si>
    <t>Folch, J., Lees, M. &amp; Stanley, G. H. S.</t>
  </si>
  <si>
    <t>A simple method for the isolation and purification of total lipides from animal tissues.</t>
  </si>
  <si>
    <t>J. Biol. Chem.</t>
  </si>
  <si>
    <t>497–509</t>
  </si>
  <si>
    <t>http://www.jbc.org/content/226/1/497.long</t>
  </si>
  <si>
    <t>Biology lab technique</t>
  </si>
  <si>
    <t>Thompson, J. D., Higgins, D. G. &amp; Gibson, T. J</t>
  </si>
  <si>
    <t>Clustal W: improving the sensitivity of progressive multiple sequence alignment through sequence weighting, position-specific gap penalties and weight matrix choice.</t>
  </si>
  <si>
    <t>Nucleic Acids Res.</t>
  </si>
  <si>
    <t>4673–4680</t>
  </si>
  <si>
    <t>10.1093/nar/22.22.4673</t>
  </si>
  <si>
    <t>Bioinformatics</t>
  </si>
  <si>
    <t>Kaplan, E. L. &amp; Meier, P.</t>
  </si>
  <si>
    <t>Nonparametric estimation from incomplete observations.</t>
  </si>
  <si>
    <t>J. Am. Stat. Assoc.</t>
  </si>
  <si>
    <t>457–481</t>
  </si>
  <si>
    <t>10.1080/01621459.1958.10501452</t>
  </si>
  <si>
    <t>Medical statistics</t>
  </si>
  <si>
    <t>Altschul, S. F., Gish, W., Miller, W., Myers, E. W. &amp; Lipman, D. J.</t>
  </si>
  <si>
    <t>Basic local alignment search tool.</t>
  </si>
  <si>
    <t>J. Mol. Biol.</t>
  </si>
  <si>
    <t>403–410</t>
  </si>
  <si>
    <t>10.1016/S0022-2836(05)80360-2</t>
  </si>
  <si>
    <t>Bioinformatics</t>
  </si>
  <si>
    <t>Sheldrick, G. M.</t>
  </si>
  <si>
    <t>A short history of SHELX.</t>
  </si>
  <si>
    <t>Acta Crystallogr. A</t>
  </si>
  <si>
    <t>112–122</t>
  </si>
  <si>
    <t>10.1107/S0108767307043930</t>
  </si>
  <si>
    <t>Crystallography</t>
  </si>
  <si>
    <t>Altschul, S. F. et al.</t>
  </si>
  <si>
    <t>Gapped BLAST and PSI-BLAST: A new generation of protein database search programs.</t>
  </si>
  <si>
    <t>Nucleic Acids Res.</t>
  </si>
  <si>
    <t>3389–3402</t>
  </si>
  <si>
    <t>10.1093/nar/25.17.3389</t>
  </si>
  <si>
    <t>Bioinformatics</t>
  </si>
  <si>
    <t>Murashige, T. &amp; Skoog, F.</t>
  </si>
  <si>
    <t>A revised medium for rapid growth and bio assays with tobacco tissue cultures.</t>
  </si>
  <si>
    <t>Physiol. Plant.</t>
  </si>
  <si>
    <t>473–497</t>
  </si>
  <si>
    <t>10.1111/j.1399-3054.1962.tb08052.x</t>
  </si>
  <si>
    <t>http://dx.doi.org/10.1111/j.1399-3054.1962.tb08052.x</t>
  </si>
  <si>
    <t>Biology lab technique</t>
  </si>
  <si>
    <t>Perdew, J. P., Burke, K. &amp; Ernzerhof, M.</t>
  </si>
  <si>
    <t>Generalized gradient approximation made simple.</t>
  </si>
  <si>
    <t>Phys. Rev. Lett.</t>
  </si>
  <si>
    <t>3865–3868</t>
  </si>
  <si>
    <t>10.1103/PhysRevLett.77.3865</t>
  </si>
  <si>
    <t>Physical chemistry</t>
  </si>
  <si>
    <t>Folstein, M. F., Folstein, S. E. &amp; McHugh, P. R.</t>
  </si>
  <si>
    <t>"Mini-mental state": A practical method for grading cognitive state of patients for clinician.</t>
  </si>
  <si>
    <t>J. Psychiatr. Res.</t>
  </si>
  <si>
    <t>189–198</t>
  </si>
  <si>
    <t>10.1016/0022-3956(75)90026-6</t>
  </si>
  <si>
    <t>http://dx.doi.org/10.1016/0022-3956(75)90026-6</t>
  </si>
  <si>
    <t>Psychology/psychiatry</t>
  </si>
  <si>
    <t>Bligh, E. G. &amp; Dyer, W. J.</t>
  </si>
  <si>
    <t>A rapid method of total lipid extraction and purification.</t>
  </si>
  <si>
    <t>Can. J. Biochem. Physiol.</t>
  </si>
  <si>
    <t>911–917</t>
  </si>
  <si>
    <t>10.1139/o59-099</t>
  </si>
  <si>
    <t>Biology lab technique</t>
  </si>
  <si>
    <t>Southern, E. M.</t>
  </si>
  <si>
    <t>Detection of specific sequences among DNA fragments separated by gel-electrophoresis.</t>
  </si>
  <si>
    <t>J. Mol. Biol.</t>
  </si>
  <si>
    <t>10.1016/S0022-2836(75)80083-0</t>
  </si>
  <si>
    <t>Biology lab technique</t>
  </si>
  <si>
    <t>Saitou, N. &amp; Nei, M.</t>
  </si>
  <si>
    <t>The neighbor-joining method: A new method for reconstructing phylogenetic trees.</t>
  </si>
  <si>
    <t>Mol. Biol. Evol.</t>
  </si>
  <si>
    <t>406–425</t>
  </si>
  <si>
    <t>http://mbe.oxfordjournals.org/content/4/4/406.long</t>
  </si>
  <si>
    <t>Phylogenetics</t>
  </si>
  <si>
    <t>Livak, K. J. &amp; Schmittgen, T. D.</t>
  </si>
  <si>
    <t>Analysis of relative gene expression data using real-time quantitative PCR and the 2(T)(-Delta Delta C) method.</t>
  </si>
  <si>
    <t>Methods</t>
  </si>
  <si>
    <t>402–408</t>
  </si>
  <si>
    <t>10.1006/meth.2001.1262</t>
  </si>
  <si>
    <t>Biology lab technique</t>
  </si>
  <si>
    <t>Shannon, R. D.</t>
  </si>
  <si>
    <t>Revised effective ionic radii and systematic studies of interatomic distances in halides and chalcogenides.</t>
  </si>
  <si>
    <t>Acta Crystallogr. A</t>
  </si>
  <si>
    <t>751–767</t>
  </si>
  <si>
    <t>10.1107/S0567739476001551</t>
  </si>
  <si>
    <t>Physical chemistry</t>
  </si>
  <si>
    <t>Otwinowski, Z. &amp; Minor, W.</t>
  </si>
  <si>
    <t>Processing of X-ray diffraction data collected in oscillation mode.</t>
  </si>
  <si>
    <t>Method. Enzymol. A</t>
  </si>
  <si>
    <t>307–326</t>
  </si>
  <si>
    <t>10.1016/S0076-6879(97)76066-X</t>
  </si>
  <si>
    <t>http://dx.doi.org/10.1016/S0076-6879(97)76066-X</t>
  </si>
  <si>
    <t>Crystallography</t>
  </si>
  <si>
    <t>Cox, D. R.</t>
  </si>
  <si>
    <t>Regression models and life-tables.</t>
  </si>
  <si>
    <t>J. R. Stat. Soc., B</t>
  </si>
  <si>
    <t>187–220</t>
  </si>
  <si>
    <t>http://www.jstor.org/discover/10.2307/2985181?uid=3739256&amp;uid=2&amp;uid=4&amp;sid=21104904748827</t>
  </si>
  <si>
    <t>Medical statistics</t>
  </si>
  <si>
    <t>Becke, A. D.</t>
  </si>
  <si>
    <t>Density-functional exchange-energy approximation with correct asymptotic-behavior.</t>
  </si>
  <si>
    <t>Phys. Rev. A</t>
  </si>
  <si>
    <t>3098–3100</t>
  </si>
  <si>
    <t>10.1103/PhysRevA.38.3098</t>
  </si>
  <si>
    <t>Physical chemistry</t>
  </si>
  <si>
    <t>DuBois, M., Gilles, K. A., Hamilton, J. K., Rebers, P. A. &amp; Smith, F.</t>
  </si>
  <si>
    <t>Colorimetric method for determination of sugars and related substances.</t>
  </si>
  <si>
    <t>Anal. Chem.</t>
  </si>
  <si>
    <t>350–356</t>
  </si>
  <si>
    <t>10.1021/ac60111a017</t>
  </si>
  <si>
    <t>Biology lab technique</t>
  </si>
  <si>
    <t>Reynolds, E. S.</t>
  </si>
  <si>
    <t>Use of lead citrate at high pH as an electron-opaque stain in electron microscopy.</t>
  </si>
  <si>
    <t>J. Cell Biol.</t>
  </si>
  <si>
    <t>10.1083/jcb.17.1.208</t>
  </si>
  <si>
    <t>Biology lab technique</t>
  </si>
  <si>
    <t>Thompson, J. D., Gibson, T. J., Plewniak, F., Jeanmougin, F. &amp; Higgins, D. G.</t>
  </si>
  <si>
    <t>The CLUSTAL_X Windows interface: Flexible strategies for multiple sequence alignment aided by quality analysis tools.</t>
  </si>
  <si>
    <t>Nucleic Acids Res.</t>
  </si>
  <si>
    <t>4876–4882</t>
  </si>
  <si>
    <t>10.1093/nar/25.24.4876</t>
  </si>
  <si>
    <t>Bioinformatics</t>
  </si>
  <si>
    <t>Bland, J. M. &amp; Altman, D. G.</t>
  </si>
  <si>
    <t>Statistical methods for assessing agreement between two methods of clinical measurement.</t>
  </si>
  <si>
    <t>Lancet</t>
  </si>
  <si>
    <t>307–310</t>
  </si>
  <si>
    <t>10.1016/S0140-6736(86)90837-8</t>
  </si>
  <si>
    <t>Medical statistics</t>
  </si>
  <si>
    <t>Weber, K. &amp; Osborn, M.</t>
  </si>
  <si>
    <t>Reliability of molecular weight determinations by dodecyl sulfate-polyacrylamide gel electrophoresis.</t>
  </si>
  <si>
    <t>J. Biol. Chem.</t>
  </si>
  <si>
    <t>http://www.jbc.org/content/244/16/4406</t>
  </si>
  <si>
    <t>Biology lab technique</t>
  </si>
  <si>
    <t>Chirgwin, J. M., Przybyla, A. E., MacDonald, R. J. &amp; Rutter, W. J.</t>
  </si>
  <si>
    <t>Isolation of biologically-active ribonucleic-acid from sources enriched in ribonuclease.</t>
  </si>
  <si>
    <t>Biochemistry</t>
  </si>
  <si>
    <t>5294–5299</t>
  </si>
  <si>
    <t>10.1021/bi00591a005</t>
  </si>
  <si>
    <t>Biology lab technique</t>
  </si>
  <si>
    <t>Scatchard, G.</t>
  </si>
  <si>
    <t>The attractions of proteins for small molecules and ions.</t>
  </si>
  <si>
    <t>Ann. New York Acad. Sci.</t>
  </si>
  <si>
    <t>660-672</t>
  </si>
  <si>
    <t>10.1111/J.1749-6632.1949.Tb27297.X</t>
  </si>
  <si>
    <t>http://dx.doi.org/10.1111/J.1749-6632.1949.Tb27297.X</t>
  </si>
  <si>
    <t>Biology lab technique</t>
  </si>
  <si>
    <t>Baron, R. M. &amp; Kenny, D. A.</t>
  </si>
  <si>
    <t>The moderator–mediator variable distinction in social psychological-research — conceptual, strategic, and statistical considerations.</t>
  </si>
  <si>
    <t>J. Pers. Soc. Psychol.</t>
  </si>
  <si>
    <t>1173–1182</t>
  </si>
  <si>
    <t>10.1037/0022-3514.51.6.1173</t>
  </si>
  <si>
    <t>http://dx.doi.org/10.1037/0022-3514.51.6.1173</t>
  </si>
  <si>
    <t>Psychology/psychiatry</t>
  </si>
  <si>
    <t>Kohn, W. &amp; Sham, L. J.</t>
  </si>
  <si>
    <t>Self-consistent equations including exchange and correlation effects.</t>
  </si>
  <si>
    <t>Phys. Rev.</t>
  </si>
  <si>
    <t>A1133</t>
  </si>
  <si>
    <t>10.1103/PhysRev.140.A1133</t>
  </si>
  <si>
    <t>Physical chemistry</t>
  </si>
  <si>
    <t>Mosmann, T.</t>
  </si>
  <si>
    <t>Rapid colorimetric assay for cellular growth and survival — application to proliferation and cyto-toxicity assays.</t>
  </si>
  <si>
    <t>J. Immunol. Methods</t>
  </si>
  <si>
    <t>55–63</t>
  </si>
  <si>
    <t>10.1016/0022-1759(83)90303-4</t>
  </si>
  <si>
    <t>http://dx.doi.org/10.1016/0022-1759(83)90303-4</t>
  </si>
  <si>
    <t>Biology lab technique</t>
  </si>
  <si>
    <t>Iijima, S.</t>
  </si>
  <si>
    <t>Helical microtubules of graphitic carbon.</t>
  </si>
  <si>
    <t>Nature</t>
  </si>
  <si>
    <t>56–58</t>
  </si>
  <si>
    <t>10.1038/354056a0</t>
  </si>
  <si>
    <t>http://dx.doi.org/10.1038/354056a0</t>
  </si>
  <si>
    <t>Physics</t>
  </si>
  <si>
    <t>Fiske, C. H. &amp; Subbarow, Y</t>
  </si>
  <si>
    <t>The colorimetric determination of phosphorus.</t>
  </si>
  <si>
    <t>J. Biol. Chem.</t>
  </si>
  <si>
    <t>375–400</t>
  </si>
  <si>
    <t>http://www.jbc.org/content/66/2/375.citation</t>
  </si>
  <si>
    <t>Biology lab technique</t>
  </si>
  <si>
    <t>Davis, B. J.</t>
  </si>
  <si>
    <t>Disc electrophoresis  — II. Method and application to human serum proteins.</t>
  </si>
  <si>
    <t>Ann. New York Acad. Sci.</t>
  </si>
  <si>
    <t>404–427</t>
  </si>
  <si>
    <t>10.1111/J.1749-6632.1964.Tb14213.X</t>
  </si>
  <si>
    <t>http://dx.doi.org/10.1111/J.1749-6632.1964.Tb14213.X</t>
  </si>
  <si>
    <t>Biology lab technique</t>
  </si>
  <si>
    <t>Hohenberg, P. &amp; Kohn, W.</t>
  </si>
  <si>
    <t>Inhomogeneous electron gas.</t>
  </si>
  <si>
    <t>Phys. Rev. B</t>
  </si>
  <si>
    <t>B864</t>
  </si>
  <si>
    <t>10.1103/PhysRev.136.B864</t>
  </si>
  <si>
    <t>Physical chemistry</t>
  </si>
  <si>
    <t>Feinberg, A. P. &amp; Vogelstein, B.</t>
  </si>
  <si>
    <t>A technique for radiolabeling DNA restriction endonuclease fragments to high specific activity.</t>
  </si>
  <si>
    <t>Anal. Biochem.</t>
  </si>
  <si>
    <t>6–13</t>
  </si>
  <si>
    <t>10.1016/0003-2697(83)90418-9</t>
  </si>
  <si>
    <t>Biology lab technique</t>
  </si>
  <si>
    <t>Felsenstein, J.</t>
  </si>
  <si>
    <t>Confidence limits on phylogenies: an approach using the bootstrap</t>
  </si>
  <si>
    <t>Evolution</t>
  </si>
  <si>
    <t>783–791</t>
  </si>
  <si>
    <t>10.2307/2408678</t>
  </si>
  <si>
    <t>http://dx.doi.org/10.2307/2408678</t>
  </si>
  <si>
    <t>Phylogenetics</t>
  </si>
  <si>
    <t>Grynkiewicz, G., Poenie, M. &amp; Tsien, R. Y.</t>
  </si>
  <si>
    <t>A new generation of Ca2+ indicators with greatly improved fluorescence properties</t>
  </si>
  <si>
    <t>J. Biol. Chem.</t>
  </si>
  <si>
    <t>3440–3450</t>
  </si>
  <si>
    <t>http://www.jbc.org/content/260/6/3440.long</t>
  </si>
  <si>
    <t>Biology lab technique</t>
  </si>
  <si>
    <t>Kresse, G. &amp; Furthmüller, J.</t>
  </si>
  <si>
    <t>Efficient iterative schemes for ab initio total-energy calculations using a plane-wave basis set.</t>
  </si>
  <si>
    <t>Phys. Rev. B</t>
  </si>
  <si>
    <t>11169–11186</t>
  </si>
  <si>
    <t>10.1103/PhysRevB.54.11169</t>
  </si>
  <si>
    <t>http://dx.doi.org/10.1103/PhysRevB.54.11169</t>
  </si>
  <si>
    <t>Physical chemistry</t>
  </si>
  <si>
    <t>O’Farrell, P. H.</t>
  </si>
  <si>
    <t>High-resolution 2-dimensional electrophoresis of proteins.</t>
  </si>
  <si>
    <t>J. Biol. Chem.</t>
  </si>
  <si>
    <t>4007–4021</t>
  </si>
  <si>
    <t>http://www.jbc.org/content/250/10/4007.long</t>
  </si>
  <si>
    <t>Biology lab technique</t>
  </si>
  <si>
    <t>Tamura, K., Dudley, J., Nei, M. &amp; Kumar, S.</t>
  </si>
  <si>
    <t>MEGA4: Molecular Evolutionary Genetics Analysis (MEGA) software version 4.0.</t>
  </si>
  <si>
    <t>Mol. Biol. Evol.</t>
  </si>
  <si>
    <t>1596–1599</t>
  </si>
  <si>
    <t>10.1093/molbev/msm092</t>
  </si>
  <si>
    <t>Phylogenetics</t>
  </si>
  <si>
    <t>Zadeh, L. A.</t>
  </si>
  <si>
    <t>Fuzzy sets.</t>
  </si>
  <si>
    <t>Inform. Control</t>
  </si>
  <si>
    <t>338–353</t>
  </si>
  <si>
    <t>10.1016/S0019-9958(65)90241-X</t>
  </si>
  <si>
    <t>http://dx.doi.org/10.1016/S0019-9958(65)90241-X</t>
  </si>
  <si>
    <t>Mathematics/statistics</t>
  </si>
  <si>
    <t>Sheldrick. G. M.</t>
  </si>
  <si>
    <t>Phase annealing in SHELX-90: direct methods for larger structures.</t>
  </si>
  <si>
    <t>Acta Crystallogr. A</t>
  </si>
  <si>
    <t>467–473</t>
  </si>
  <si>
    <t>10.1107/S0108767390000277</t>
  </si>
  <si>
    <t>Crystallography</t>
  </si>
  <si>
    <t>McKhann, G. et al.</t>
  </si>
  <si>
    <t>Clinical diagnosis of Alzheimer’s disease: Report of the NINCDS-ADRDA Work Group under the auspices of Department of Health and Human Services Task Force on Alzheimer’s Disease.</t>
  </si>
  <si>
    <t>Neurology</t>
  </si>
  <si>
    <t>939–944</t>
  </si>
  <si>
    <t>10.1212/WNL.34.7.939</t>
  </si>
  <si>
    <t>http://dx.doi.org/10.1212/WNL.34.7.939</t>
  </si>
  <si>
    <t>Medicine</t>
  </si>
  <si>
    <t>Monkhorst, H. J. &amp; Pack, J. D</t>
  </si>
  <si>
    <t>Special points for Brillouin-zone integrations.</t>
  </si>
  <si>
    <t>Phys. Rev. B</t>
  </si>
  <si>
    <t>5188–5192</t>
  </si>
  <si>
    <t>10.1103/PhysRevB.13.5188</t>
  </si>
  <si>
    <t>Physics</t>
  </si>
  <si>
    <t>Burton, K.</t>
  </si>
  <si>
    <t>Study of the conditions and mechanism of the diphenylamine reaction for the colorimetric estimation of deoxyribonucleic acid.</t>
  </si>
  <si>
    <t>Biochem. J.</t>
  </si>
  <si>
    <t>315-323</t>
  </si>
  <si>
    <t>http://www.ncbi.nlm.nih.gov/pmc/articles/PMC1215910/</t>
  </si>
  <si>
    <t>Biology lab technique</t>
  </si>
  <si>
    <t>Radloff, L. S. </t>
  </si>
  <si>
    <t>The CES-D scale: a self-report depression scale for research in the general population.</t>
  </si>
  <si>
    <t>Appl. Psychol. Meas.</t>
  </si>
  <si>
    <t>385–401</t>
  </si>
  <si>
    <t>10.1177/014662167700100306</t>
  </si>
  <si>
    <t>Psychology/psychiatry</t>
  </si>
  <si>
    <t>Hamill, O. P., Marty, A., Neher, E., Sakmann, B. &amp; Sigworth, F. J.</t>
  </si>
  <si>
    <t>Improved patch-clamp techniques for high-resolution current recording from cells and cell-free membrane patches.</t>
  </si>
  <si>
    <t>Pflug. Arch. Eur. J. Physiol.</t>
  </si>
  <si>
    <t>85–100</t>
  </si>
  <si>
    <t>10.1007/BF00656997</t>
  </si>
  <si>
    <t>http://dx.doi.org/10.1007/BF00656997</t>
  </si>
  <si>
    <t>Biology lab technique</t>
  </si>
  <si>
    <t>Hamilton, M.</t>
  </si>
  <si>
    <t>A rating scale for depression.</t>
  </si>
  <si>
    <t>J. Neurol. Neurosurg. Psychiatry</t>
  </si>
  <si>
    <t>56–62</t>
  </si>
  <si>
    <t>10.1136/jnnp.23.1.56</t>
  </si>
  <si>
    <t>Psychology/psychiatry</t>
  </si>
  <si>
    <t>Beck, A. T., Ward, C. H., Mendelsohn, M., Mock, J. &amp; Erbaugh, J.</t>
  </si>
  <si>
    <t>An inventory for measuring depression.</t>
  </si>
  <si>
    <t>Arch. Gen. Psychiatry</t>
  </si>
  <si>
    <t>10.1001/archpsyc.1961.01710120031004</t>
  </si>
  <si>
    <t>http://dx.doi.org/10.1001/archpsyc.1961.01710120031004</t>
  </si>
  <si>
    <t>Psychology/psychiatry</t>
  </si>
  <si>
    <t>Kyte, J. &amp; Doolittle, R. F.</t>
  </si>
  <si>
    <t>A simple method for displaying the hydropathic character of a protein.</t>
  </si>
  <si>
    <t>J. Mol. Biol.</t>
  </si>
  <si>
    <t>105–132</t>
  </si>
  <si>
    <t>10.1016/0022-2836(82)90515-0</t>
  </si>
  <si>
    <t>Biology lab technique</t>
  </si>
  <si>
    <t>Gornall, A. G., Bardawill, C. J. &amp; David, M. M.</t>
  </si>
  <si>
    <t>Determination of serum proteins by means of the biuret reaction.</t>
  </si>
  <si>
    <t>J. Biol. Chem.</t>
  </si>
  <si>
    <t>751–766</t>
  </si>
  <si>
    <t>http://www.jbc.org/content/177/2/751.citation</t>
  </si>
  <si>
    <t>Biology lab technique</t>
  </si>
  <si>
    <t>Dempster, A. P., Laird, N. M. &amp; Rubin, D. B.</t>
  </si>
  <si>
    <t>Maximum likelihood from incomplete data via EM algorithm.</t>
  </si>
  <si>
    <t>J. R. Stat. Soc., B</t>
  </si>
  <si>
    <t>1–38</t>
  </si>
  <si>
    <t>http://www.jstor.org/discover/10.2307/2984875?uid=3739256&amp;uid=2&amp;uid=4&amp;sid=21104904748827</t>
  </si>
  <si>
    <t>Mathematics/statistics</t>
  </si>
  <si>
    <t>Metropolis, N., Rosenbluth, A. W., Rosenbluth, M. N., Teller, A. H. &amp; Teller, E.</t>
  </si>
  <si>
    <t>Equation of state calculations by fast computing machines.</t>
  </si>
  <si>
    <t>J. Chem. Phys.</t>
  </si>
  <si>
    <t>1087–1092</t>
  </si>
  <si>
    <t>10.1063/1.1699114</t>
  </si>
  <si>
    <t>Mathematics/statistics</t>
  </si>
  <si>
    <t>Benjamini, Y. &amp; Hochberg, Y.</t>
  </si>
  <si>
    <t>Controlling the false discovery rate: a practical and powerful approach to multiple testing.</t>
  </si>
  <si>
    <t>J. R. Stat. Soc. B</t>
  </si>
  <si>
    <t>289–300</t>
  </si>
  <si>
    <t>http://www.jstor.org/discover/10.2307/2346101?uid=3739256&amp;uid=2129&amp;uid=2&amp;uid=70&amp;uid=4&amp;sid=21104904748827</t>
  </si>
  <si>
    <t>Mathematics/statistics</t>
  </si>
  <si>
    <t>Smith, P. K. et al.</t>
  </si>
  <si>
    <t>Measurement of protein using bicinchoninic acid.</t>
  </si>
  <si>
    <t>Anal. Biochem.</t>
  </si>
  <si>
    <t>76–85</t>
  </si>
  <si>
    <t>10.1016/0003-2697(85)90442-7</t>
  </si>
  <si>
    <t>http://dx.doi.org/10.1016/0003-2697(85)90442-7</t>
  </si>
  <si>
    <t>Biology lab technique</t>
  </si>
  <si>
    <t>Oldfield, R. C.</t>
  </si>
  <si>
    <t>The assessment and analysis of handedness: the Edinburgh inventory.</t>
  </si>
  <si>
    <t>Neuropsychologia</t>
  </si>
  <si>
    <t>97–113</t>
  </si>
  <si>
    <t>10.1016/0028-3932(71)90067-4</t>
  </si>
  <si>
    <t>Psychology/psychiatry</t>
  </si>
  <si>
    <t>Friedewald, W. T., Levy, R. I. &amp; Fredrickson, D. S.</t>
  </si>
  <si>
    <t>Estimation of concentration of low-density lipoprotein cholesterol in plasma, without use of preparative ultracentrifuge.</t>
  </si>
  <si>
    <t>Clin. Chem.</t>
  </si>
  <si>
    <t>http://www.clinchem.org/content/18/6/499.long</t>
  </si>
  <si>
    <t>Medicine</t>
  </si>
  <si>
    <t>Saiki, R. K. et al.</t>
  </si>
  <si>
    <t>Primer-directed enzymatic amplification of DNA with a thermostable DNA polymerase.</t>
  </si>
  <si>
    <t>Science</t>
  </si>
  <si>
    <t>487–491</t>
  </si>
  <si>
    <t>10.1126/science.2448875</t>
  </si>
  <si>
    <t>Biology lab technique</t>
  </si>
  <si>
    <t>Duncan, D. B.</t>
  </si>
  <si>
    <t>Multiple range and multiple F tests.</t>
  </si>
  <si>
    <t>Biometrics</t>
  </si>
  <si>
    <t>1–42</t>
  </si>
  <si>
    <t>10.2307/3001478</t>
  </si>
  <si>
    <t>http://dx.doi.org/10.2307/3001478</t>
  </si>
  <si>
    <t>Mathematics/statistics</t>
  </si>
  <si>
    <t>Novoselov, K. S. et al.</t>
  </si>
  <si>
    <t>Electric field effect in atomically thin carbon films.</t>
  </si>
  <si>
    <t>Science</t>
  </si>
  <si>
    <t>666–669</t>
  </si>
  <si>
    <t>10.1126/science.1102896</t>
  </si>
  <si>
    <t>Physics</t>
  </si>
  <si>
    <t>Ellman, G. L.</t>
  </si>
  <si>
    <t>Tissue sulfhydryl groups.</t>
  </si>
  <si>
    <t>Arch. Biochem. Biophys.</t>
  </si>
  <si>
    <t>70–77</t>
  </si>
  <si>
    <t>10.1016/0003-9861(59)90090-6</t>
  </si>
  <si>
    <t>Biology lab technique</t>
  </si>
  <si>
    <t>Böyum, A.</t>
  </si>
  <si>
    <t>Isolation of mononuclear cells and granulocytes from human blood.</t>
  </si>
  <si>
    <t>Scand. J. Clin. Lab. Invest.</t>
  </si>
  <si>
    <t>S77–S89</t>
  </si>
  <si>
    <t>http://www.ncbi.nlm.nih.gov/pubmed/4179068</t>
  </si>
  <si>
    <t>Biology lab technique</t>
  </si>
  <si>
    <t>Landis, J. R. &amp; Koch, G. G.</t>
  </si>
  <si>
    <t>The measurement of observer agreement for categorical data.</t>
  </si>
  <si>
    <t>Biometrics</t>
  </si>
  <si>
    <t>159–174</t>
  </si>
  <si>
    <t>10.2307/2529310</t>
  </si>
  <si>
    <t>http://dx.doi.org/10.2307/2529310</t>
  </si>
  <si>
    <t>Mathematics/statistics</t>
  </si>
  <si>
    <t>Brünger, A. T. et al.</t>
  </si>
  <si>
    <t>Crystallography &amp; NMR system: a new software suite for macromolecular structure determination.</t>
  </si>
  <si>
    <t>Acta Crystallogr. D</t>
  </si>
  <si>
    <t>905–921</t>
  </si>
  <si>
    <t>10.1107/S0907444998003254</t>
  </si>
  <si>
    <t>http://dx.doi.org/10.1107/S0907444998003254</t>
  </si>
  <si>
    <t>Crystallography</t>
  </si>
  <si>
    <t>Dunning, T. H. Jr</t>
  </si>
  <si>
    <t>Gaussian-basis sets for use in correlated molecular calculations. 1. The atoms boron through neon and hydrogen.</t>
  </si>
  <si>
    <t>J. Chem. Phys.</t>
  </si>
  <si>
    <t>1007–1023</t>
  </si>
  <si>
    <t>10.1063/1.456153</t>
  </si>
  <si>
    <t>http://dx.doi.org/10.1063/1.456153</t>
  </si>
  <si>
    <t>Mathematics/statistics</t>
  </si>
  <si>
    <t>Laskowski, R. A., MacArthur, M. W., Moss, D. S. &amp; Thornton, J. M.</t>
  </si>
  <si>
    <t>PROCHECK: a program to check the stereochemical quality of protein structures.</t>
  </si>
  <si>
    <t>J. Appl. Crystallogr.</t>
  </si>
  <si>
    <t>283–291</t>
  </si>
  <si>
    <t>10.1107/S0021889892009944</t>
  </si>
  <si>
    <t>http://dx.doi.org/10.1107/S0021889892009944</t>
  </si>
  <si>
    <t>Crystallography</t>
  </si>
  <si>
    <t>Ware, J. E. Jr &amp; Sherbourne, C. D.</t>
  </si>
  <si>
    <t>The MOS 36-item short-form health survey (SF-36): I. Conceptual framework and item selection.</t>
  </si>
  <si>
    <t>Med. Care</t>
  </si>
  <si>
    <t>473–483</t>
  </si>
  <si>
    <t>10.1097/00005650-199206000-00002</t>
  </si>
  <si>
    <t>Medicine</t>
  </si>
  <si>
    <t>Akaike, H.</t>
  </si>
  <si>
    <t>A new look at statistical-model identification.</t>
  </si>
  <si>
    <t>IEEE Trans. Automat. Contr.</t>
  </si>
  <si>
    <t>716–723</t>
  </si>
  <si>
    <t>10.1109/TAC.1974.1100705</t>
  </si>
  <si>
    <t>Mathematics/statistics</t>
  </si>
  <si>
    <t>Yanisch-Perron, C., Vieira, J. &amp; Messing, J.</t>
  </si>
  <si>
    <t>Improved M13 phage cloning vectors and host strains — nucleotide-sequences of the M13mp18 and pUC19 vectors</t>
  </si>
  <si>
    <t>Gene</t>
  </si>
  <si>
    <t>103–119</t>
  </si>
  <si>
    <t>10.1016/0378-1119(85)90120-9</t>
  </si>
  <si>
    <t>http://dx.doi.org/10.1016/0378-1119(85)90120-9</t>
  </si>
  <si>
    <t>Biology lab technique</t>
  </si>
  <si>
    <t>Devereux, J., Haeberli, P. &amp; Smithies, O.</t>
  </si>
  <si>
    <t>A comprehensive set of sequence-analysis programs for the vax.</t>
  </si>
  <si>
    <t>Nucleic Acids Res.</t>
  </si>
  <si>
    <t>387–395</t>
  </si>
  <si>
    <t>10.1093/nar/12.1Part1.387</t>
  </si>
  <si>
    <t>Bioinformatics</t>
  </si>
  <si>
    <t>Posada, D. &amp; Crandall, K. A.</t>
  </si>
  <si>
    <t>MODELTEST: Testing the model of DNA.</t>
  </si>
  <si>
    <t>Bioinformatics</t>
  </si>
  <si>
    <t>817–818</t>
  </si>
  <si>
    <t>10.1093/bioinformatics/14.9.817</t>
  </si>
  <si>
    <t>Bioinformatics</t>
  </si>
  <si>
    <t>Kresse, G. &amp; Joubert, D.</t>
  </si>
  <si>
    <t>From ultrasoft pseudopotentials to the projector augmented-wave method.</t>
  </si>
  <si>
    <t>Phys. Rev. B</t>
  </si>
  <si>
    <t>1758–1775</t>
  </si>
  <si>
    <t>10.1103/PhysRevB.59.1758</t>
  </si>
  <si>
    <t>Physical chemistry</t>
  </si>
  <si>
    <t>Hsu, S.-M., Raine, L. &amp; Fanger, H.</t>
  </si>
  <si>
    <t>Use of avidin-biotin-peroxidase complex (ABC) in immunoperoxidase techniques: a comparison between ABC and unlabeled antibody (PAP) procedures.</t>
  </si>
  <si>
    <t>J. Histochem. Cytochem.</t>
  </si>
  <si>
    <t>577–580</t>
  </si>
  <si>
    <t>10.1177/29.4.6166661</t>
  </si>
  <si>
    <t>Biology lab technique</t>
  </si>
  <si>
    <t>Jorgensen, W. L., Chandrasekhar, J., Madura, J. D., Impey, R. W. &amp; Klein, M. L.</t>
  </si>
  <si>
    <t>Comparison of simple potential functions for simulating liquid water.</t>
  </si>
  <si>
    <t>J. Chem. Phys.</t>
  </si>
  <si>
    <t>926–935</t>
  </si>
  <si>
    <t>10.1063/1.445869</t>
  </si>
  <si>
    <t>Biology lab technique</t>
  </si>
  <si>
    <t>Dewar, M. J. S., Zoebisch, E. G., Healy, E. F. &amp; Stewart, J. J. P</t>
  </si>
  <si>
    <t>The development and use of quantum-mechanical molecular-models. 76. AM1: a new general-purpose quantum-mechanical molecular-model</t>
  </si>
  <si>
    <t>J. Am. Chem. Soc.</t>
  </si>
  <si>
    <t>3902–3909</t>
  </si>
  <si>
    <t>10.1021/ja00299a024</t>
  </si>
  <si>
    <t>Physical chemistry</t>
  </si>
  <si>
    <t>Bartlett, G. R.</t>
  </si>
  <si>
    <t>Phosphorus assay in column chromatography.</t>
  </si>
  <si>
    <t>J. Biol. Chem.</t>
  </si>
  <si>
    <t>466–468</t>
  </si>
  <si>
    <t>http://www.jbc.org/content/234/3/466.long</t>
  </si>
  <si>
    <t>Biology lab technique</t>
  </si>
  <si>
    <t>Kraulis, P. J.</t>
  </si>
  <si>
    <t>MOLSCRIPT: a program to produce both detailed and schematic plots of protein structures.</t>
  </si>
  <si>
    <t>J. Appl. Crystallogr.</t>
  </si>
  <si>
    <t>946–950</t>
  </si>
  <si>
    <t>10.1107/S0021889891004399</t>
  </si>
  <si>
    <t>Crystallography</t>
  </si>
  <si>
    <t>Bondi, A.</t>
  </si>
  <si>
    <t>Van der Waals volumes and radii.</t>
  </si>
  <si>
    <t>J. Phys. Chem.</t>
  </si>
  <si>
    <t>441–451</t>
  </si>
  <si>
    <t>10.1021/j100785a001</t>
  </si>
  <si>
    <t>Crystallography</t>
  </si>
  <si>
    <t>Ellman, G. L., Courtney, K. D., Andres, V. Jr &amp; Featherstone, R. M.</t>
  </si>
  <si>
    <t>A new and rapid colorimetric determination of acetylcholinesterase activity.</t>
  </si>
  <si>
    <t>Biochem. Pharmacol.</t>
  </si>
  <si>
    <t>10.1016/0006-2952(61)90145-9</t>
  </si>
  <si>
    <t>http://dx.doi.org/10.1016/0006-2952(61)90145-9</t>
  </si>
  <si>
    <t>Biology lab technique</t>
  </si>
  <si>
    <t>Blöchl, P. E</t>
  </si>
  <si>
    <t>Projector augmented-wave method.</t>
  </si>
  <si>
    <t>Phys. Rev. B</t>
  </si>
  <si>
    <t>17953–17979</t>
  </si>
  <si>
    <t>10.1103/PhysRevB.50.17953</t>
  </si>
  <si>
    <t>Physical chemistry</t>
  </si>
  <si>
    <t>Kirkpatrick. S., Gelatt, C. D. &amp; Vecchi, M. P.</t>
  </si>
  <si>
    <t>Optimization by simulated annealing.</t>
  </si>
  <si>
    <t>Science</t>
  </si>
  <si>
    <t>671–680</t>
  </si>
  <si>
    <t>10.1126/science.220.4598.671</t>
  </si>
  <si>
    <t>http://dx.doi.org/10.1126/science.220.4598.671</t>
  </si>
  <si>
    <t>Physical chemistry</t>
  </si>
  <si>
    <t>Moncada, S., Palmer, R. M. &amp; Higgs, E. A.</t>
  </si>
  <si>
    <t>Nitric oxide: physiology, pathophysiology, and pharmacology.</t>
  </si>
  <si>
    <t>Pharmacol. Rev.</t>
  </si>
  <si>
    <t>109–142</t>
  </si>
  <si>
    <t>Biology lab technique</t>
  </si>
  <si>
    <t>Marquardt, D. W.</t>
  </si>
  <si>
    <t>An algorithm for least-squares estimation of nonlinear parameters.</t>
  </si>
  <si>
    <t>J. Soc. Ind. Appl. Math.</t>
  </si>
  <si>
    <t>431–441</t>
  </si>
  <si>
    <t>10.1137/0111030</t>
  </si>
  <si>
    <t>Mathematics/statistics</t>
  </si>
  <si>
    <t>Kresse, G. &amp; Furthmüller, J.</t>
  </si>
  <si>
    <t>Efficiency of ab initio total energy calculations for metals and semiconductors using a plane-wave basis set.</t>
  </si>
  <si>
    <t>Comput. Mater. Sci.</t>
  </si>
  <si>
    <t>15–50</t>
  </si>
  <si>
    <t>10.1016/0927-0256(96)00008-0</t>
  </si>
  <si>
    <t>Physical chemistry</t>
  </si>
  <si>
    <t>O’Regan, B. &amp; Grätzel, M.</t>
  </si>
  <si>
    <t>A low-cost, high-efficiency solar-cell based on dye-sensitized colloidal TiO2 films.</t>
  </si>
  <si>
    <t>Nature</t>
  </si>
  <si>
    <t>737–740</t>
  </si>
  <si>
    <t>10.1038/353737a0</t>
  </si>
  <si>
    <t>Physical chemistry</t>
  </si>
  <si>
    <t>Spurr, A. R.</t>
  </si>
  <si>
    <t>A low-viscosity epoxy resin embedding medium for electron microscopy.</t>
  </si>
  <si>
    <t>J. Ultrastruct. Res.</t>
  </si>
  <si>
    <t>10.1016/S0022-5320(69)90033-1</t>
  </si>
  <si>
    <t>Biology lab technique</t>
  </si>
  <si>
    <t>Berman, H. M. et al.</t>
  </si>
  <si>
    <t>The Protein Data Bank.</t>
  </si>
  <si>
    <t>Nucleic Acids Res.</t>
  </si>
  <si>
    <t>235–242</t>
  </si>
  <si>
    <t>10.1093/nar/28.1.235</t>
  </si>
  <si>
    <t>Crystallography</t>
  </si>
  <si>
    <t>Perdew, J. P. &amp; Wang, Y.</t>
  </si>
  <si>
    <t>Accurate and simple analytic representation of the electron-gas correlation-energy</t>
  </si>
  <si>
    <t>Phys. Rev. B</t>
  </si>
  <si>
    <t>13244–13249</t>
  </si>
  <si>
    <t>10.1103/PhysRevB.45.13244</t>
  </si>
  <si>
    <t>Physical chemistry</t>
  </si>
  <si>
    <t>Bimboim, H. C. &amp; Doly, J.</t>
  </si>
  <si>
    <t>Rapid alkaline extraction procedure for screening recombinant plasmid DNA.</t>
  </si>
  <si>
    <t>Nucleic Acids Res.</t>
  </si>
  <si>
    <t>1513–1523</t>
  </si>
  <si>
    <t>10.1093/nar/7.6.1513</t>
  </si>
  <si>
    <t>Biology lab technique</t>
  </si>
  <si>
    <t>Jones, T. A., Zou, J.-Y., Cowan, S. W. &amp; Kjeldgaard, M.</t>
  </si>
  <si>
    <t>Improved methods for building protein models in electron-density maps and the location of errors in these models.</t>
  </si>
  <si>
    <t>Acta Crystallogr. A</t>
  </si>
  <si>
    <t>110–119</t>
  </si>
  <si>
    <t>10.1107/S0108767390010224</t>
  </si>
  <si>
    <t>http://dx.doi.org/10.1107/S0108767390010224</t>
  </si>
  <si>
    <t>Crystallography</t>
  </si>
  <si>
    <t>Vosko, S. H., Wilk, L. &amp; Nusair, M.</t>
  </si>
  <si>
    <t>Accurate spin-dependent electron liquid correlation energies for local spin-density calculations — a critical analysis.</t>
  </si>
  <si>
    <t>Can. J. Phys.</t>
  </si>
  <si>
    <t>1200–1211</t>
  </si>
  <si>
    <t>10.1139/p80-159</t>
  </si>
  <si>
    <t>Physical chemistry</t>
  </si>
  <si>
    <t>Köhler, G. &amp; Milstein, C.</t>
  </si>
  <si>
    <t>Continuous cultures of fused cells secreting antibody of predefined specificity.</t>
  </si>
  <si>
    <t>Nature</t>
  </si>
  <si>
    <t>495–497</t>
  </si>
  <si>
    <t>10.1038/256495a0</t>
  </si>
  <si>
    <t>Biology lab technique</t>
  </si>
  <si>
    <t>Matthews, D. R. et al.</t>
  </si>
  <si>
    <t>Homeostasis model assessment: insulin resistance and beta-cell function from fasting plasma glucose and insulin concentrations in man.</t>
  </si>
  <si>
    <t>Diabetologia</t>
  </si>
  <si>
    <t>412-419</t>
  </si>
  <si>
    <t>http://link.springer.com/article/10.1007%2FBF00280883#page-1</t>
  </si>
  <si>
    <t>Medicine</t>
  </si>
  <si>
    <t>Brunauer, S., Emmett, P. H. &amp; Teller, E.</t>
  </si>
  <si>
    <t>Adsorption of gases in multimolecular layers.</t>
  </si>
  <si>
    <t>J. Am. Chem. Soc.</t>
  </si>
  <si>
    <t>309–319</t>
  </si>
  <si>
    <t>10.1021/ja01269a023</t>
  </si>
  <si>
    <t>Physics</t>
  </si>
  <si>
    <t>Ronquist, F. &amp; Huelsenbeck, J. P.</t>
  </si>
  <si>
    <t>MrBayes 3: Bayesian phylogenetic inference under mixed models</t>
  </si>
  <si>
    <t>Bioinformatics</t>
  </si>
  <si>
    <t>1572-1574</t>
  </si>
  <si>
    <t>10.1093/bioinformatics/btg180</t>
  </si>
  <si>
    <t>http://dx.doi.org/10.1093/bioinformatics/btg180</t>
  </si>
  <si>
    <t>Phylogenetics</t>
  </si>
  <si>
    <t>Ross, R.</t>
  </si>
  <si>
    <t>Atherosclerosis — an inflammatory disease.</t>
  </si>
  <si>
    <t>N. Engl. J. Med.</t>
  </si>
  <si>
    <t>115–126</t>
  </si>
  <si>
    <t>10.1056/NEJM199901143400207</t>
  </si>
  <si>
    <t>Medicine</t>
  </si>
  <si>
    <t>Numbers from Thomson Reuters; extracted 7 October 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</si>
</sst>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u val="single"/>
      <sz val="11"/>
      <color indexed="12"/>
      <name val="Calibri"/>
      <family val="0"/>
    </font>
    <font>
      <sz val="10"/>
      <color indexed="8"/>
      <name val="Times New Roman"/>
      <family val="0"/>
    </font>
    <font>
      <u val="single"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u val="single"/>
      <sz val="11"/>
      <color indexed="8"/>
      <name val="Calibri"/>
      <family val="0"/>
    </font>
    <font>
      <sz val="12"/>
      <name val="Times New Roman"/>
      <family val="0"/>
    </font>
    <font>
      <sz val="10"/>
      <name val="Times New Roman"/>
      <family val="0"/>
    </font>
    <font>
      <i/>
      <sz val="12"/>
      <name val="Times New Roman"/>
      <family val="0"/>
    </font>
    <font>
      <b/>
      <sz val="12"/>
      <name val="Times New Roman"/>
      <family val="0"/>
    </font>
    <font>
      <u val="single"/>
      <sz val="10"/>
      <color indexed="12"/>
      <name val="Times New Roman"/>
      <family val="0"/>
    </font>
    <font>
      <i/>
      <sz val="10"/>
      <name val="Times New Roman"/>
      <family val="0"/>
    </font>
    <font>
      <b/>
      <sz val="10"/>
      <name val="Times New Roman"/>
      <family val="0"/>
    </font>
    <font>
      <i/>
      <sz val="11"/>
      <color indexed="8"/>
      <name val="Calibri"/>
      <family val="0"/>
    </font>
    <font>
      <b/>
      <sz val="11"/>
      <color indexed="8"/>
      <name val="Calibri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0"/>
    </font>
    <font>
      <sz val="12"/>
      <color rgb="FF000000"/>
      <name val="Times New Roman"/>
      <family val="0"/>
    </font>
    <font>
      <i/>
      <sz val="12"/>
      <color rgb="FF000000"/>
      <name val="Times New Roman"/>
      <family val="0"/>
    </font>
    <font>
      <b/>
      <sz val="12"/>
      <color rgb="FF000000"/>
      <name val="Times New Roman"/>
      <family val="0"/>
    </font>
    <font>
      <u val="single"/>
      <sz val="11"/>
      <color rgb="FF0000FF"/>
      <name val="Calibri"/>
      <family val="0"/>
    </font>
    <font>
      <sz val="10"/>
      <color rgb="FF000000"/>
      <name val="Times New Roman"/>
      <family val="0"/>
    </font>
    <font>
      <u val="single"/>
      <sz val="10"/>
      <color rgb="FF000000"/>
      <name val="Times New Roman"/>
      <family val="0"/>
    </font>
    <font>
      <i/>
      <sz val="10"/>
      <color rgb="FF000000"/>
      <name val="Times New Roman"/>
      <family val="0"/>
    </font>
    <font>
      <b/>
      <sz val="10"/>
      <color rgb="FF000000"/>
      <name val="Times New Roman"/>
      <family val="0"/>
    </font>
    <font>
      <u val="single"/>
      <sz val="11"/>
      <color rgb="FF000000"/>
      <name val="Calibri"/>
      <family val="0"/>
    </font>
    <font>
      <u val="single"/>
      <sz val="10"/>
      <color rgb="FF0000FF"/>
      <name val="Times New Roman"/>
      <family val="0"/>
    </font>
    <font>
      <i/>
      <sz val="11"/>
      <color rgb="FF000000"/>
      <name val="Calibri"/>
      <family val="0"/>
    </font>
    <font>
      <b/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8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bc.org/content/193/1/265.long" TargetMode="External" /><Relationship Id="rId2" Type="http://schemas.openxmlformats.org/officeDocument/2006/relationships/hyperlink" Target="http://dx.doi.org/10.1038/227680a0" TargetMode="External" /><Relationship Id="rId3" Type="http://schemas.openxmlformats.org/officeDocument/2006/relationships/hyperlink" Target="http://dx.doi.org/10.1016/0003-2697(76)90527-3" TargetMode="External" /><Relationship Id="rId4" Type="http://schemas.openxmlformats.org/officeDocument/2006/relationships/hyperlink" Target="http://dx.doi.org/10.1073/Pnas.74.12.5463" TargetMode="External" /><Relationship Id="rId5" Type="http://schemas.openxmlformats.org/officeDocument/2006/relationships/hyperlink" Target="http://dx.doi.org/10.1016/0003-2697(87)90021-2" TargetMode="External" /><Relationship Id="rId6" Type="http://schemas.openxmlformats.org/officeDocument/2006/relationships/hyperlink" Target="http://dx.doi.org/10.1073/pnas.76.9.4350" TargetMode="External" /><Relationship Id="rId7" Type="http://schemas.openxmlformats.org/officeDocument/2006/relationships/hyperlink" Target="http://dx.doi.org/10.1103/PhysRevB.37.785" TargetMode="External" /><Relationship Id="rId8" Type="http://schemas.openxmlformats.org/officeDocument/2006/relationships/hyperlink" Target="http://dx.doi.org/10.1063/1.464913" TargetMode="External" /><Relationship Id="rId9" Type="http://schemas.openxmlformats.org/officeDocument/2006/relationships/hyperlink" Target="http://www.jbc.org/content/226/1/497.long" TargetMode="External" /><Relationship Id="rId10" Type="http://schemas.openxmlformats.org/officeDocument/2006/relationships/hyperlink" Target="http://dx.doi.org/10.1093/nar/22.22.4673" TargetMode="External" /><Relationship Id="rId11" Type="http://schemas.openxmlformats.org/officeDocument/2006/relationships/hyperlink" Target="http://dx.doi.org/10.1080/01621459.1958.10501452" TargetMode="External" /><Relationship Id="rId12" Type="http://schemas.openxmlformats.org/officeDocument/2006/relationships/hyperlink" Target="http://dx.doi.org/10.1016/S0022-2836(05)80360-2" TargetMode="External" /><Relationship Id="rId13" Type="http://schemas.openxmlformats.org/officeDocument/2006/relationships/hyperlink" Target="http://dx.doi.org/10.1107/S0108767307043930" TargetMode="External" /><Relationship Id="rId14" Type="http://schemas.openxmlformats.org/officeDocument/2006/relationships/hyperlink" Target="http://dx.doi.org/10.1093/nar/25.17.3389" TargetMode="External" /><Relationship Id="rId15" Type="http://schemas.openxmlformats.org/officeDocument/2006/relationships/hyperlink" Target="http://dx.doi.org/10.1111/j.1399-3054.1962.tb08052.x" TargetMode="External" /><Relationship Id="rId16" Type="http://schemas.openxmlformats.org/officeDocument/2006/relationships/hyperlink" Target="http://dx.doi.org/10.1103/PhysRevLett.77.3865" TargetMode="External" /><Relationship Id="rId17" Type="http://schemas.openxmlformats.org/officeDocument/2006/relationships/hyperlink" Target="http://dx.doi.org/10.1016/0022-3956(75)90026-6" TargetMode="External" /><Relationship Id="rId18" Type="http://schemas.openxmlformats.org/officeDocument/2006/relationships/hyperlink" Target="http://dx.doi.org/10.1139/o59-099" TargetMode="External" /><Relationship Id="rId19" Type="http://schemas.openxmlformats.org/officeDocument/2006/relationships/hyperlink" Target="http://dx.doi.org/10.1016/S0022-2836(75)80083-0" TargetMode="External" /><Relationship Id="rId20" Type="http://schemas.openxmlformats.org/officeDocument/2006/relationships/hyperlink" Target="http://mbe.oxfordjournals.org/content/4/4/406.long" TargetMode="External" /><Relationship Id="rId21" Type="http://schemas.openxmlformats.org/officeDocument/2006/relationships/hyperlink" Target="http://dx.doi.org/10.1006/meth.2001.1262" TargetMode="External" /><Relationship Id="rId22" Type="http://schemas.openxmlformats.org/officeDocument/2006/relationships/hyperlink" Target="http://dx.doi.org/10.1107/S0567739476001551" TargetMode="External" /><Relationship Id="rId23" Type="http://schemas.openxmlformats.org/officeDocument/2006/relationships/hyperlink" Target="http://dx.doi.org/10.1016/S0076-6879(97)76066-X" TargetMode="External" /><Relationship Id="rId24" Type="http://schemas.openxmlformats.org/officeDocument/2006/relationships/hyperlink" Target="http://www.jstor.org/discover/10.2307/2985181?uid=3739256&amp;uid=2&amp;uid=4&amp;sid=21104904748827" TargetMode="External" /><Relationship Id="rId25" Type="http://schemas.openxmlformats.org/officeDocument/2006/relationships/hyperlink" Target="http://dx.doi.org/10.1103/PhysRevA.38.3098" TargetMode="External" /><Relationship Id="rId26" Type="http://schemas.openxmlformats.org/officeDocument/2006/relationships/hyperlink" Target="http://dx.doi.org/10.1021/ac60111a017" TargetMode="External" /><Relationship Id="rId27" Type="http://schemas.openxmlformats.org/officeDocument/2006/relationships/hyperlink" Target="http://dx.doi.org/10.1083/jcb.17.1.208" TargetMode="External" /><Relationship Id="rId28" Type="http://schemas.openxmlformats.org/officeDocument/2006/relationships/hyperlink" Target="http://dx.doi.org/10.1093/nar/25.24.4876" TargetMode="External" /><Relationship Id="rId29" Type="http://schemas.openxmlformats.org/officeDocument/2006/relationships/hyperlink" Target="http://dx.doi.org/10.1016/S0140-6736(86)90837-8" TargetMode="External" /><Relationship Id="rId30" Type="http://schemas.openxmlformats.org/officeDocument/2006/relationships/hyperlink" Target="http://www.jbc.org/content/244/16/4406" TargetMode="External" /><Relationship Id="rId31" Type="http://schemas.openxmlformats.org/officeDocument/2006/relationships/hyperlink" Target="http://dx.doi.org/10.1021/bi00591a005" TargetMode="External" /><Relationship Id="rId32" Type="http://schemas.openxmlformats.org/officeDocument/2006/relationships/hyperlink" Target="http://dx.doi.org/10.1111/J.1749-6632.1949.Tb27297.X" TargetMode="External" /><Relationship Id="rId33" Type="http://schemas.openxmlformats.org/officeDocument/2006/relationships/hyperlink" Target="http://dx.doi.org/10.1037/0022-3514.51.6.1173" TargetMode="External" /><Relationship Id="rId34" Type="http://schemas.openxmlformats.org/officeDocument/2006/relationships/hyperlink" Target="http://dx.doi.org/10.1103/PhysRev.140.A1133" TargetMode="External" /><Relationship Id="rId35" Type="http://schemas.openxmlformats.org/officeDocument/2006/relationships/hyperlink" Target="http://dx.doi.org/10.1016/0022-1759(83)90303-4" TargetMode="External" /><Relationship Id="rId36" Type="http://schemas.openxmlformats.org/officeDocument/2006/relationships/hyperlink" Target="http://dx.doi.org/10.1038/354056a0" TargetMode="External" /><Relationship Id="rId37" Type="http://schemas.openxmlformats.org/officeDocument/2006/relationships/hyperlink" Target="http://www.jbc.org/content/66/2/375.citation" TargetMode="External" /><Relationship Id="rId38" Type="http://schemas.openxmlformats.org/officeDocument/2006/relationships/hyperlink" Target="http://dx.doi.org/10.1111/J.1749-6632.1964.Tb14213.X" TargetMode="External" /><Relationship Id="rId39" Type="http://schemas.openxmlformats.org/officeDocument/2006/relationships/hyperlink" Target="http://dx.doi.org/10.1103/PhysRev.136.B864" TargetMode="External" /><Relationship Id="rId40" Type="http://schemas.openxmlformats.org/officeDocument/2006/relationships/hyperlink" Target="http://dx.doi.org/10.1016/0003-2697(83)90418-9" TargetMode="External" /><Relationship Id="rId41" Type="http://schemas.openxmlformats.org/officeDocument/2006/relationships/hyperlink" Target="http://dx.doi.org/10.2307/2408678" TargetMode="External" /><Relationship Id="rId42" Type="http://schemas.openxmlformats.org/officeDocument/2006/relationships/hyperlink" Target="http://www.jbc.org/content/260/6/3440.long" TargetMode="External" /><Relationship Id="rId43" Type="http://schemas.openxmlformats.org/officeDocument/2006/relationships/hyperlink" Target="http://dx.doi.org/10.1103/PhysRevB.54.11169" TargetMode="External" /><Relationship Id="rId44" Type="http://schemas.openxmlformats.org/officeDocument/2006/relationships/hyperlink" Target="http://www.jbc.org/content/250/10/4007.long" TargetMode="External" /><Relationship Id="rId45" Type="http://schemas.openxmlformats.org/officeDocument/2006/relationships/hyperlink" Target="http://dx.doi.org/10.1093/molbev/msm092" TargetMode="External" /><Relationship Id="rId46" Type="http://schemas.openxmlformats.org/officeDocument/2006/relationships/hyperlink" Target="http://dx.doi.org/10.1016/S0019-9958(65)90241-X" TargetMode="External" /><Relationship Id="rId47" Type="http://schemas.openxmlformats.org/officeDocument/2006/relationships/hyperlink" Target="http://dx.doi.org/10.1107/S0108767390000277" TargetMode="External" /><Relationship Id="rId48" Type="http://schemas.openxmlformats.org/officeDocument/2006/relationships/hyperlink" Target="http://dx.doi.org/10.1212/WNL.34.7.939" TargetMode="External" /><Relationship Id="rId49" Type="http://schemas.openxmlformats.org/officeDocument/2006/relationships/hyperlink" Target="http://dx.doi.org/10.1103/PhysRevB.13.5188" TargetMode="External" /><Relationship Id="rId50" Type="http://schemas.openxmlformats.org/officeDocument/2006/relationships/hyperlink" Target="http://www.ncbi.nlm.nih.gov/pmc/articles/PMC1215910/" TargetMode="External" /><Relationship Id="rId51" Type="http://schemas.openxmlformats.org/officeDocument/2006/relationships/hyperlink" Target="http://dx.doi.org/10.1177/014662167700100306" TargetMode="External" /><Relationship Id="rId52" Type="http://schemas.openxmlformats.org/officeDocument/2006/relationships/hyperlink" Target="http://dx.doi.org/10.1007/BF00656997" TargetMode="External" /><Relationship Id="rId53" Type="http://schemas.openxmlformats.org/officeDocument/2006/relationships/hyperlink" Target="http://dx.doi.org/10.1136/jnnp.23.1.56" TargetMode="External" /><Relationship Id="rId54" Type="http://schemas.openxmlformats.org/officeDocument/2006/relationships/hyperlink" Target="http://dx.doi.org/10.1001/archpsyc.1961.01710120031004" TargetMode="External" /><Relationship Id="rId55" Type="http://schemas.openxmlformats.org/officeDocument/2006/relationships/hyperlink" Target="http://dx.doi.org/10.1016/0022-2836(82)90515-0" TargetMode="External" /><Relationship Id="rId56" Type="http://schemas.openxmlformats.org/officeDocument/2006/relationships/hyperlink" Target="http://www.jbc.org/content/177/2/751.citation" TargetMode="External" /><Relationship Id="rId57" Type="http://schemas.openxmlformats.org/officeDocument/2006/relationships/hyperlink" Target="http://www.jstor.org/discover/10.2307/2984875?uid=3739256&amp;uid=2&amp;uid=4&amp;sid=21104904748827" TargetMode="External" /><Relationship Id="rId58" Type="http://schemas.openxmlformats.org/officeDocument/2006/relationships/hyperlink" Target="http://dx.doi.org/10.1063/1.1699114" TargetMode="External" /><Relationship Id="rId59" Type="http://schemas.openxmlformats.org/officeDocument/2006/relationships/hyperlink" Target="http://www.jstor.org/discover/10.2307/2346101?uid=3739256&amp;uid=2129&amp;uid=2&amp;uid=70&amp;uid=4&amp;sid=21104904748827" TargetMode="External" /><Relationship Id="rId60" Type="http://schemas.openxmlformats.org/officeDocument/2006/relationships/hyperlink" Target="http://dx.doi.org/10.1016/0003-2697(85)90442-7" TargetMode="External" /><Relationship Id="rId61" Type="http://schemas.openxmlformats.org/officeDocument/2006/relationships/hyperlink" Target="http://dx.doi.org/10.1016/0028-3932(71)90067-4" TargetMode="External" /><Relationship Id="rId62" Type="http://schemas.openxmlformats.org/officeDocument/2006/relationships/hyperlink" Target="http://www.clinchem.org/content/18/6/499.long" TargetMode="External" /><Relationship Id="rId63" Type="http://schemas.openxmlformats.org/officeDocument/2006/relationships/hyperlink" Target="http://dx.doi.org/10.1126/science.2448875" TargetMode="External" /><Relationship Id="rId64" Type="http://schemas.openxmlformats.org/officeDocument/2006/relationships/hyperlink" Target="http://dx.doi.org/10.2307/3001478" TargetMode="External" /><Relationship Id="rId65" Type="http://schemas.openxmlformats.org/officeDocument/2006/relationships/hyperlink" Target="http://dx.doi.org/10.1126/science.1102896" TargetMode="External" /><Relationship Id="rId66" Type="http://schemas.openxmlformats.org/officeDocument/2006/relationships/hyperlink" Target="http://dx.doi.org/10.1016/0003-9861(59)90090-6" TargetMode="External" /><Relationship Id="rId67" Type="http://schemas.openxmlformats.org/officeDocument/2006/relationships/hyperlink" Target="http://www.ncbi.nlm.nih.gov/pubmed/4179068" TargetMode="External" /><Relationship Id="rId68" Type="http://schemas.openxmlformats.org/officeDocument/2006/relationships/hyperlink" Target="http://dx.doi.org/10.2307/2529310" TargetMode="External" /><Relationship Id="rId69" Type="http://schemas.openxmlformats.org/officeDocument/2006/relationships/hyperlink" Target="http://dx.doi.org/10.1107/S0907444998003254" TargetMode="External" /><Relationship Id="rId70" Type="http://schemas.openxmlformats.org/officeDocument/2006/relationships/hyperlink" Target="http://dx.doi.org/10.1063/1.456153" TargetMode="External" /><Relationship Id="rId71" Type="http://schemas.openxmlformats.org/officeDocument/2006/relationships/hyperlink" Target="http://dx.doi.org/10.1107/S0021889892009944" TargetMode="External" /><Relationship Id="rId72" Type="http://schemas.openxmlformats.org/officeDocument/2006/relationships/hyperlink" Target="http://dx.doi.org/10.1097/00005650-199206000-00002" TargetMode="External" /><Relationship Id="rId73" Type="http://schemas.openxmlformats.org/officeDocument/2006/relationships/hyperlink" Target="http://dx.doi.org/10.1109/TAC.1974.1100705" TargetMode="External" /><Relationship Id="rId74" Type="http://schemas.openxmlformats.org/officeDocument/2006/relationships/hyperlink" Target="http://dx.doi.org/10.1016/0378-1119(85)90120-9" TargetMode="External" /><Relationship Id="rId75" Type="http://schemas.openxmlformats.org/officeDocument/2006/relationships/hyperlink" Target="http://dx.doi.org/10.1093/nar/12.1Part1.387" TargetMode="External" /><Relationship Id="rId76" Type="http://schemas.openxmlformats.org/officeDocument/2006/relationships/hyperlink" Target="http://dx.doi.org/10.1093/bioinformatics/14.9.817" TargetMode="External" /><Relationship Id="rId77" Type="http://schemas.openxmlformats.org/officeDocument/2006/relationships/hyperlink" Target="http://dx.doi.org/10.1103/PhysRevB.59.1758" TargetMode="External" /><Relationship Id="rId78" Type="http://schemas.openxmlformats.org/officeDocument/2006/relationships/hyperlink" Target="http://dx.doi.org/10.1177/29.4.6166661" TargetMode="External" /><Relationship Id="rId79" Type="http://schemas.openxmlformats.org/officeDocument/2006/relationships/hyperlink" Target="http://dx.doi.org/10.1063/1.445869" TargetMode="External" /><Relationship Id="rId80" Type="http://schemas.openxmlformats.org/officeDocument/2006/relationships/hyperlink" Target="http://dx.doi.org/10.1021/ja00299a024" TargetMode="External" /><Relationship Id="rId81" Type="http://schemas.openxmlformats.org/officeDocument/2006/relationships/hyperlink" Target="http://www.jbc.org/content/234/3/466.long" TargetMode="External" /><Relationship Id="rId82" Type="http://schemas.openxmlformats.org/officeDocument/2006/relationships/hyperlink" Target="http://dx.doi.org/10.1107/S0021889891004399" TargetMode="External" /><Relationship Id="rId83" Type="http://schemas.openxmlformats.org/officeDocument/2006/relationships/hyperlink" Target="http://dx.doi.org/10.1021/j100785a001" TargetMode="External" /><Relationship Id="rId84" Type="http://schemas.openxmlformats.org/officeDocument/2006/relationships/hyperlink" Target="http://dx.doi.org/10.1016/0006-2952(61)90145-9" TargetMode="External" /><Relationship Id="rId85" Type="http://schemas.openxmlformats.org/officeDocument/2006/relationships/hyperlink" Target="http://dx.doi.org/10.1103/PhysRevB.50.17953" TargetMode="External" /><Relationship Id="rId86" Type="http://schemas.openxmlformats.org/officeDocument/2006/relationships/hyperlink" Target="http://dx.doi.org/10.1126/science.220.4598.671" TargetMode="External" /><Relationship Id="rId87" Type="http://schemas.openxmlformats.org/officeDocument/2006/relationships/hyperlink" Target="http://pharmrev.aspetjournals.org/content/43/2/109.long" TargetMode="External" /><Relationship Id="rId88" Type="http://schemas.openxmlformats.org/officeDocument/2006/relationships/hyperlink" Target="http://dx.doi.org/10.1137/0111030" TargetMode="External" /><Relationship Id="rId89" Type="http://schemas.openxmlformats.org/officeDocument/2006/relationships/hyperlink" Target="http://dx.doi.org/10.1016/0927-0256(96)00008-0" TargetMode="External" /><Relationship Id="rId90" Type="http://schemas.openxmlformats.org/officeDocument/2006/relationships/hyperlink" Target="http://dx.doi.org/10.1038/353737a0" TargetMode="External" /><Relationship Id="rId91" Type="http://schemas.openxmlformats.org/officeDocument/2006/relationships/hyperlink" Target="http://dx.doi.org/10.1016/S0022-5320(69)90033-1" TargetMode="External" /><Relationship Id="rId92" Type="http://schemas.openxmlformats.org/officeDocument/2006/relationships/hyperlink" Target="http://dx.doi.org/10.1093/nar/28.1.235" TargetMode="External" /><Relationship Id="rId93" Type="http://schemas.openxmlformats.org/officeDocument/2006/relationships/hyperlink" Target="http://dx.doi.org/10.1103/PhysRevB.45.13244" TargetMode="External" /><Relationship Id="rId94" Type="http://schemas.openxmlformats.org/officeDocument/2006/relationships/hyperlink" Target="http://dx.doi.org/10.1093/nar/7.6.1513" TargetMode="External" /><Relationship Id="rId95" Type="http://schemas.openxmlformats.org/officeDocument/2006/relationships/hyperlink" Target="http://dx.doi.org/10.1107/S0108767390010224" TargetMode="External" /><Relationship Id="rId96" Type="http://schemas.openxmlformats.org/officeDocument/2006/relationships/hyperlink" Target="http://dx.doi.org/10.1139/p80-159" TargetMode="External" /><Relationship Id="rId97" Type="http://schemas.openxmlformats.org/officeDocument/2006/relationships/hyperlink" Target="http://dx.doi.org/10.1038/256495a0" TargetMode="External" /><Relationship Id="rId98" Type="http://schemas.openxmlformats.org/officeDocument/2006/relationships/hyperlink" Target="http://link.springer.com/article/10.1007%2FBF00280883#page-1" TargetMode="External" /><Relationship Id="rId99" Type="http://schemas.openxmlformats.org/officeDocument/2006/relationships/hyperlink" Target="http://dx.doi.org/10.1021/ja01269a023" TargetMode="External" /><Relationship Id="rId100" Type="http://schemas.openxmlformats.org/officeDocument/2006/relationships/hyperlink" Target="http://dx.doi.org/10.1093/bioinformatics/btg180" TargetMode="External" /><Relationship Id="rId101" Type="http://schemas.openxmlformats.org/officeDocument/2006/relationships/hyperlink" Target="http://dx.doi.org/10.1056/NEJM19990114340020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1">
      <selection activeCell="A1" sqref="A1:IV4"/>
    </sheetView>
  </sheetViews>
  <sheetFormatPr defaultColWidth="17.28125" defaultRowHeight="15.75" customHeight="1"/>
  <cols>
    <col min="1" max="1" width="9.140625" style="0" customWidth="1"/>
    <col min="2" max="2" width="54.57421875" style="0" customWidth="1"/>
    <col min="3" max="4" width="45.140625" style="0" customWidth="1"/>
    <col min="5" max="7" width="9.140625" style="0" customWidth="1"/>
    <col min="8" max="8" width="12.140625" style="0" customWidth="1"/>
    <col min="9" max="9" width="21.7109375" style="0" customWidth="1"/>
    <col min="10" max="10" width="50.140625" style="0" customWidth="1"/>
    <col min="11" max="11" width="24.140625" style="0" customWidth="1"/>
    <col min="12" max="12" width="17.8515625" style="0" customWidth="1"/>
  </cols>
  <sheetData>
    <row r="1" spans="1:11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</row>
    <row r="2" spans="1:11" ht="15.75" customHeight="1">
      <c r="A2" s="1">
        <v>1</v>
      </c>
      <c r="B2" s="3" t="s">
        <v>11</v>
      </c>
      <c r="C2" s="3" t="s">
        <v>12</v>
      </c>
      <c r="D2" s="4" t="s">
        <v>13</v>
      </c>
      <c r="E2" s="5">
        <v>193</v>
      </c>
      <c r="F2" s="3" t="s">
        <v>14</v>
      </c>
      <c r="G2" s="3">
        <v>1951</v>
      </c>
      <c r="H2" s="1">
        <v>305148</v>
      </c>
      <c r="I2" s="6"/>
      <c r="J2" s="7" t="s">
        <v>15</v>
      </c>
      <c r="K2" s="1" t="s">
        <v>16</v>
      </c>
    </row>
    <row r="3" spans="1:11" ht="15.75" customHeight="1">
      <c r="A3" s="1">
        <v>2</v>
      </c>
      <c r="B3" s="3" t="s">
        <v>17</v>
      </c>
      <c r="C3" s="8" t="s">
        <v>18</v>
      </c>
      <c r="D3" s="4" t="s">
        <v>19</v>
      </c>
      <c r="E3" s="5">
        <v>227</v>
      </c>
      <c r="F3" s="3" t="s">
        <v>20</v>
      </c>
      <c r="G3" s="3">
        <v>1970</v>
      </c>
      <c r="H3" s="1">
        <v>213005</v>
      </c>
      <c r="I3" s="9" t="s">
        <v>21</v>
      </c>
      <c r="J3" s="10" t="str">
        <f>HYPERLINK("http://dx.doi.org/10.1038/227680a0","http://dx.doi.org/10.1038/227680a0")</f>
        <v>http://dx.doi.org/10.1038/227680a0</v>
      </c>
      <c r="K3" s="1" t="s">
        <v>22</v>
      </c>
    </row>
    <row r="4" spans="1:11" ht="15.75" customHeight="1">
      <c r="A4" s="1">
        <v>3</v>
      </c>
      <c r="B4" s="3" t="s">
        <v>23</v>
      </c>
      <c r="C4" s="8" t="s">
        <v>24</v>
      </c>
      <c r="D4" s="4" t="s">
        <v>25</v>
      </c>
      <c r="E4" s="5">
        <v>72</v>
      </c>
      <c r="F4" s="3" t="s">
        <v>26</v>
      </c>
      <c r="G4" s="3">
        <v>1976</v>
      </c>
      <c r="H4" s="1">
        <v>155530</v>
      </c>
      <c r="I4" s="3" t="s">
        <v>27</v>
      </c>
      <c r="J4" s="6" t="s">
        <v>28</v>
      </c>
      <c r="K4" s="1" t="s">
        <v>29</v>
      </c>
    </row>
    <row r="5" spans="1:11" ht="15.75" customHeight="1">
      <c r="A5" s="1">
        <v>4</v>
      </c>
      <c r="B5" s="9" t="s">
        <v>30</v>
      </c>
      <c r="C5" s="9" t="s">
        <v>31</v>
      </c>
      <c r="D5" s="11" t="s">
        <v>32</v>
      </c>
      <c r="E5" s="12">
        <v>74</v>
      </c>
      <c r="F5" s="9" t="s">
        <v>33</v>
      </c>
      <c r="G5" s="3">
        <v>1977</v>
      </c>
      <c r="H5" s="1">
        <v>65335</v>
      </c>
      <c r="I5" s="8" t="s">
        <v>34</v>
      </c>
      <c r="J5" s="13" t="s">
        <v>35</v>
      </c>
      <c r="K5" s="1" t="s">
        <v>36</v>
      </c>
    </row>
    <row r="6" spans="1:11" ht="15.75" customHeight="1">
      <c r="A6" s="1">
        <v>5</v>
      </c>
      <c r="B6" s="8" t="s">
        <v>37</v>
      </c>
      <c r="C6" s="8" t="s">
        <v>38</v>
      </c>
      <c r="D6" s="4" t="s">
        <v>39</v>
      </c>
      <c r="E6" s="5">
        <v>162</v>
      </c>
      <c r="F6" s="3" t="s">
        <v>40</v>
      </c>
      <c r="G6" s="3">
        <v>1987</v>
      </c>
      <c r="H6" s="1">
        <v>60397</v>
      </c>
      <c r="I6" s="14" t="s">
        <v>41</v>
      </c>
      <c r="J6" s="15" t="s">
        <v>42</v>
      </c>
      <c r="K6" s="1" t="s">
        <v>43</v>
      </c>
    </row>
    <row r="7" spans="1:11" ht="15.75" customHeight="1">
      <c r="A7" s="1">
        <v>6</v>
      </c>
      <c r="B7" s="3" t="s">
        <v>44</v>
      </c>
      <c r="C7" s="8" t="s">
        <v>45</v>
      </c>
      <c r="D7" s="4" t="s">
        <v>46</v>
      </c>
      <c r="E7" s="5">
        <v>76</v>
      </c>
      <c r="F7" s="3" t="s">
        <v>47</v>
      </c>
      <c r="G7" s="3">
        <v>1979</v>
      </c>
      <c r="H7" s="1">
        <v>53349</v>
      </c>
      <c r="I7" s="3" t="s">
        <v>48</v>
      </c>
      <c r="J7" s="10" t="str">
        <f>HYPERLINK("http://dx.doi.org/10.1073/pnas.76.9.4350","http://dx.doi.org/10.1073/pnas.76.9.4350")</f>
        <v>http://dx.doi.org/10.1073/pnas.76.9.4350</v>
      </c>
      <c r="K7" s="1" t="s">
        <v>49</v>
      </c>
    </row>
    <row r="8" spans="1:11" ht="15.75" customHeight="1">
      <c r="A8" s="1">
        <v>7</v>
      </c>
      <c r="B8" s="3" t="s">
        <v>50</v>
      </c>
      <c r="C8" s="3" t="s">
        <v>51</v>
      </c>
      <c r="D8" s="4" t="s">
        <v>52</v>
      </c>
      <c r="E8" s="5">
        <v>37</v>
      </c>
      <c r="F8" s="3" t="s">
        <v>53</v>
      </c>
      <c r="G8" s="3">
        <v>1988</v>
      </c>
      <c r="H8" s="1">
        <v>46702</v>
      </c>
      <c r="I8" s="9" t="s">
        <v>54</v>
      </c>
      <c r="J8" s="10" t="str">
        <f>HYPERLINK("http://dx.doi.org/10.1103/PhysRevB.37.785","http://dx.doi.org/10.1103/PhysRevB.37.785")</f>
        <v>http://dx.doi.org/10.1103/PhysRevB.37.785</v>
      </c>
      <c r="K8" s="1" t="s">
        <v>55</v>
      </c>
    </row>
    <row r="9" spans="1:11" ht="15.75" customHeight="1">
      <c r="A9" s="1">
        <v>8</v>
      </c>
      <c r="B9" s="8" t="s">
        <v>56</v>
      </c>
      <c r="C9" s="3" t="s">
        <v>57</v>
      </c>
      <c r="D9" s="4" t="s">
        <v>58</v>
      </c>
      <c r="E9" s="5">
        <v>98</v>
      </c>
      <c r="F9" s="3" t="s">
        <v>59</v>
      </c>
      <c r="G9" s="3">
        <v>1993</v>
      </c>
      <c r="H9" s="1">
        <v>46145</v>
      </c>
      <c r="I9" s="1" t="s">
        <v>60</v>
      </c>
      <c r="J9" s="10" t="str">
        <f>HYPERLINK("http://dx.doi.org/10.1063/1.464913","http://dx.doi.org/10.1063/1.464913")</f>
        <v>http://dx.doi.org/10.1063/1.464913</v>
      </c>
      <c r="K9" s="1" t="s">
        <v>61</v>
      </c>
    </row>
    <row r="10" spans="1:11" ht="15.75" customHeight="1">
      <c r="A10" s="1">
        <v>9</v>
      </c>
      <c r="B10" s="3" t="s">
        <v>62</v>
      </c>
      <c r="C10" s="3" t="s">
        <v>63</v>
      </c>
      <c r="D10" s="4" t="s">
        <v>64</v>
      </c>
      <c r="E10" s="5">
        <v>226</v>
      </c>
      <c r="F10" s="3" t="s">
        <v>65</v>
      </c>
      <c r="G10" s="1">
        <v>1957</v>
      </c>
      <c r="H10" s="1">
        <v>45131</v>
      </c>
      <c r="I10" s="1"/>
      <c r="J10" s="15" t="s">
        <v>66</v>
      </c>
      <c r="K10" s="1" t="s">
        <v>67</v>
      </c>
    </row>
    <row r="11" spans="1:11" ht="15.75" customHeight="1">
      <c r="A11" s="1">
        <v>10</v>
      </c>
      <c r="B11" s="3" t="s">
        <v>68</v>
      </c>
      <c r="C11" s="8" t="s">
        <v>69</v>
      </c>
      <c r="D11" s="4" t="s">
        <v>70</v>
      </c>
      <c r="E11" s="5">
        <v>22</v>
      </c>
      <c r="F11" s="3" t="s">
        <v>71</v>
      </c>
      <c r="G11" s="3">
        <v>1994</v>
      </c>
      <c r="H11" s="1">
        <v>40289</v>
      </c>
      <c r="I11" s="9" t="s">
        <v>72</v>
      </c>
      <c r="J11" s="10" t="str">
        <f>HYPERLINK("http://dx.doi.org/10.1093/nar/22.22.4673","http://dx.doi.org/10.1093/nar/22.22.4673")</f>
        <v>http://dx.doi.org/10.1093/nar/22.22.4673</v>
      </c>
      <c r="K11" s="1" t="s">
        <v>73</v>
      </c>
    </row>
    <row r="12" spans="1:12" ht="15.75" customHeight="1">
      <c r="A12" s="1">
        <v>11</v>
      </c>
      <c r="B12" s="3" t="s">
        <v>74</v>
      </c>
      <c r="C12" s="3" t="s">
        <v>75</v>
      </c>
      <c r="D12" s="4" t="s">
        <v>76</v>
      </c>
      <c r="E12" s="5">
        <v>53</v>
      </c>
      <c r="F12" s="3" t="s">
        <v>77</v>
      </c>
      <c r="G12" s="3">
        <v>1958</v>
      </c>
      <c r="H12" s="1">
        <v>38600</v>
      </c>
      <c r="I12" s="9" t="s">
        <v>78</v>
      </c>
      <c r="J12" s="10" t="str">
        <f>HYPERLINK("http://dx.doi.org/10.1080/01621459.1958.10501452","http://dx.doi.org/10.1080/01621459.1958.10501452")</f>
        <v>http://dx.doi.org/10.1080/01621459.1958.10501452</v>
      </c>
      <c r="K12" s="2" t="s">
        <v>79</v>
      </c>
      <c r="L12" s="1"/>
    </row>
    <row r="13" spans="1:11" ht="15.75" customHeight="1">
      <c r="A13" s="1">
        <v>12</v>
      </c>
      <c r="B13" s="3" t="s">
        <v>80</v>
      </c>
      <c r="C13" s="3" t="s">
        <v>81</v>
      </c>
      <c r="D13" s="4" t="s">
        <v>82</v>
      </c>
      <c r="E13" s="5">
        <v>215</v>
      </c>
      <c r="F13" s="3" t="s">
        <v>83</v>
      </c>
      <c r="G13" s="3">
        <v>1990</v>
      </c>
      <c r="H13" s="1">
        <v>38380</v>
      </c>
      <c r="I13" s="9" t="s">
        <v>84</v>
      </c>
      <c r="J13" s="10" t="str">
        <f>HYPERLINK("http://dx.doi.org/10.1016/S0022-2836(05)80360-2","http://dx.doi.org/10.1016/S0022-2836(05)80360-2")</f>
        <v>http://dx.doi.org/10.1016/S0022-2836(05)80360-2</v>
      </c>
      <c r="K13" s="1" t="s">
        <v>85</v>
      </c>
    </row>
    <row r="14" spans="1:11" ht="15.75" customHeight="1">
      <c r="A14" s="1">
        <v>13</v>
      </c>
      <c r="B14" s="3" t="s">
        <v>86</v>
      </c>
      <c r="C14" s="3" t="s">
        <v>87</v>
      </c>
      <c r="D14" s="4" t="s">
        <v>88</v>
      </c>
      <c r="E14" s="5">
        <v>64</v>
      </c>
      <c r="F14" s="3" t="s">
        <v>89</v>
      </c>
      <c r="G14" s="3">
        <v>2008</v>
      </c>
      <c r="H14" s="1">
        <v>37978</v>
      </c>
      <c r="I14" s="9" t="s">
        <v>90</v>
      </c>
      <c r="J14" s="10" t="str">
        <f>HYPERLINK("http://dx.doi.org/10.1107/S0108767307043930","http://dx.doi.org/10.1107/S0108767307043930")</f>
        <v>http://dx.doi.org/10.1107/S0108767307043930</v>
      </c>
      <c r="K14" s="1" t="s">
        <v>91</v>
      </c>
    </row>
    <row r="15" spans="1:11" ht="15.75" customHeight="1">
      <c r="A15" s="1">
        <v>14</v>
      </c>
      <c r="B15" s="3" t="s">
        <v>92</v>
      </c>
      <c r="C15" s="3" t="s">
        <v>93</v>
      </c>
      <c r="D15" s="4" t="s">
        <v>94</v>
      </c>
      <c r="E15" s="5">
        <v>25</v>
      </c>
      <c r="F15" s="3" t="s">
        <v>95</v>
      </c>
      <c r="G15" s="3">
        <v>1997</v>
      </c>
      <c r="H15" s="1">
        <v>36410</v>
      </c>
      <c r="I15" s="9" t="s">
        <v>96</v>
      </c>
      <c r="J15" s="10" t="str">
        <f>HYPERLINK("http://dx.doi.org/10.1093/nar/25.17.3389","http://dx.doi.org/10.1093/nar/25.17.3389")</f>
        <v>http://dx.doi.org/10.1093/nar/25.17.3389</v>
      </c>
      <c r="K15" s="1" t="s">
        <v>97</v>
      </c>
    </row>
    <row r="16" spans="1:11" ht="15.75" customHeight="1">
      <c r="A16" s="1">
        <v>15</v>
      </c>
      <c r="B16" s="3" t="s">
        <v>98</v>
      </c>
      <c r="C16" s="3" t="s">
        <v>99</v>
      </c>
      <c r="D16" s="4" t="s">
        <v>100</v>
      </c>
      <c r="E16" s="12">
        <v>15</v>
      </c>
      <c r="F16" s="3" t="s">
        <v>101</v>
      </c>
      <c r="G16" s="3">
        <v>1962</v>
      </c>
      <c r="H16" s="1">
        <v>36132</v>
      </c>
      <c r="I16" s="9" t="s">
        <v>102</v>
      </c>
      <c r="J16" s="6" t="s">
        <v>103</v>
      </c>
      <c r="K16" s="1" t="s">
        <v>104</v>
      </c>
    </row>
    <row r="17" spans="1:11" ht="15.75" customHeight="1">
      <c r="A17" s="1">
        <v>16</v>
      </c>
      <c r="B17" s="3" t="s">
        <v>105</v>
      </c>
      <c r="C17" s="3" t="s">
        <v>106</v>
      </c>
      <c r="D17" s="4" t="s">
        <v>107</v>
      </c>
      <c r="E17" s="5">
        <v>77</v>
      </c>
      <c r="F17" s="3" t="s">
        <v>108</v>
      </c>
      <c r="G17" s="3">
        <v>1996</v>
      </c>
      <c r="H17" s="1">
        <v>35405</v>
      </c>
      <c r="I17" s="9" t="s">
        <v>109</v>
      </c>
      <c r="J17" s="10" t="str">
        <f>HYPERLINK("http://dx.doi.org/10.1103/PhysRevLett.77.3865","http://dx.doi.org/10.1103/PhysRevLett.77.3865")</f>
        <v>http://dx.doi.org/10.1103/PhysRevLett.77.3865</v>
      </c>
      <c r="K17" s="1" t="s">
        <v>110</v>
      </c>
    </row>
    <row r="18" spans="1:11" ht="15.75" customHeight="1">
      <c r="A18" s="1">
        <v>17</v>
      </c>
      <c r="B18" s="9" t="s">
        <v>111</v>
      </c>
      <c r="C18" s="8" t="s">
        <v>112</v>
      </c>
      <c r="D18" s="4" t="s">
        <v>113</v>
      </c>
      <c r="E18" s="5">
        <v>12</v>
      </c>
      <c r="F18" s="3" t="s">
        <v>114</v>
      </c>
      <c r="G18" s="3">
        <v>1975</v>
      </c>
      <c r="H18" s="1">
        <v>34532</v>
      </c>
      <c r="I18" s="3" t="s">
        <v>115</v>
      </c>
      <c r="J18" s="15" t="s">
        <v>116</v>
      </c>
      <c r="K18" s="8" t="s">
        <v>117</v>
      </c>
    </row>
    <row r="19" spans="1:11" ht="15.75" customHeight="1">
      <c r="A19" s="1">
        <v>18</v>
      </c>
      <c r="B19" s="3" t="s">
        <v>118</v>
      </c>
      <c r="C19" s="3" t="s">
        <v>119</v>
      </c>
      <c r="D19" s="4" t="s">
        <v>120</v>
      </c>
      <c r="E19" s="5">
        <v>37</v>
      </c>
      <c r="F19" s="3" t="s">
        <v>121</v>
      </c>
      <c r="G19" s="3">
        <v>1959</v>
      </c>
      <c r="H19" s="1">
        <v>32131</v>
      </c>
      <c r="I19" s="9" t="s">
        <v>122</v>
      </c>
      <c r="J19" s="10" t="str">
        <f>HYPERLINK("http://dx.doi.org/10.1139/o59-099","http://dx.doi.org/10.1139/o59-099")</f>
        <v>http://dx.doi.org/10.1139/o59-099</v>
      </c>
      <c r="K19" s="1" t="s">
        <v>123</v>
      </c>
    </row>
    <row r="20" spans="1:11" ht="15.75" customHeight="1">
      <c r="A20" s="1">
        <v>19</v>
      </c>
      <c r="B20" s="3" t="s">
        <v>124</v>
      </c>
      <c r="C20" s="3" t="s">
        <v>125</v>
      </c>
      <c r="D20" s="4" t="s">
        <v>126</v>
      </c>
      <c r="E20" s="5">
        <v>98</v>
      </c>
      <c r="F20" s="3">
        <v>503</v>
      </c>
      <c r="G20" s="3">
        <v>1975</v>
      </c>
      <c r="H20" s="3">
        <v>31904</v>
      </c>
      <c r="I20" s="9" t="s">
        <v>127</v>
      </c>
      <c r="J20" s="10" t="str">
        <f>HYPERLINK("http://dx.doi.org/10.1016/S0022-2836(75)80083-0","http://dx.doi.org/10.1016/S0022-2836(75)80083-0")</f>
        <v>http://dx.doi.org/10.1016/S0022-2836(75)80083-0</v>
      </c>
      <c r="K20" s="1" t="s">
        <v>128</v>
      </c>
    </row>
    <row r="21" spans="1:11" ht="15.75" customHeight="1">
      <c r="A21" s="1">
        <v>20</v>
      </c>
      <c r="B21" s="3" t="s">
        <v>129</v>
      </c>
      <c r="C21" s="8" t="s">
        <v>130</v>
      </c>
      <c r="D21" s="4" t="s">
        <v>131</v>
      </c>
      <c r="E21" s="5">
        <v>4</v>
      </c>
      <c r="F21" s="3" t="s">
        <v>132</v>
      </c>
      <c r="G21" s="3">
        <v>1987</v>
      </c>
      <c r="H21" s="1">
        <v>30176</v>
      </c>
      <c r="I21" s="1"/>
      <c r="J21" s="15" t="s">
        <v>133</v>
      </c>
      <c r="K21" s="1" t="s">
        <v>134</v>
      </c>
    </row>
    <row r="22" spans="1:11" ht="15.75" customHeight="1">
      <c r="A22" s="1">
        <v>21</v>
      </c>
      <c r="B22" s="3" t="s">
        <v>135</v>
      </c>
      <c r="C22" s="3" t="s">
        <v>136</v>
      </c>
      <c r="D22" s="4" t="s">
        <v>137</v>
      </c>
      <c r="E22" s="5">
        <v>25</v>
      </c>
      <c r="F22" s="3" t="s">
        <v>138</v>
      </c>
      <c r="G22" s="3">
        <v>2001</v>
      </c>
      <c r="H22" s="1">
        <v>28870</v>
      </c>
      <c r="I22" s="9" t="s">
        <v>139</v>
      </c>
      <c r="J22" s="10" t="str">
        <f>HYPERLINK("http://dx.doi.org/10.1006/meth.2001.1262","http://dx.doi.org/10.1006/meth.2001.1262")</f>
        <v>http://dx.doi.org/10.1006/meth.2001.1262</v>
      </c>
      <c r="K22" s="1" t="s">
        <v>140</v>
      </c>
    </row>
    <row r="23" spans="1:11" ht="15.75" customHeight="1">
      <c r="A23" s="1">
        <v>22</v>
      </c>
      <c r="B23" s="3" t="s">
        <v>141</v>
      </c>
      <c r="C23" s="9" t="s">
        <v>142</v>
      </c>
      <c r="D23" s="4" t="s">
        <v>143</v>
      </c>
      <c r="E23" s="5">
        <v>32</v>
      </c>
      <c r="F23" s="3" t="s">
        <v>144</v>
      </c>
      <c r="G23" s="3">
        <v>1976</v>
      </c>
      <c r="H23" s="1">
        <v>28658</v>
      </c>
      <c r="I23" s="9" t="s">
        <v>145</v>
      </c>
      <c r="J23" s="10" t="str">
        <f>HYPERLINK("http://dx.doi.org/10.1107/S0567739476001551","http://dx.doi.org/10.1107/S0567739476001551")</f>
        <v>http://dx.doi.org/10.1107/S0567739476001551</v>
      </c>
      <c r="K23" s="1" t="s">
        <v>146</v>
      </c>
    </row>
    <row r="24" spans="1:11" ht="15.75" customHeight="1">
      <c r="A24" s="1">
        <v>23</v>
      </c>
      <c r="B24" s="8" t="s">
        <v>147</v>
      </c>
      <c r="C24" s="9" t="s">
        <v>148</v>
      </c>
      <c r="D24" s="11" t="s">
        <v>149</v>
      </c>
      <c r="E24" s="12">
        <v>276</v>
      </c>
      <c r="F24" s="9" t="s">
        <v>150</v>
      </c>
      <c r="G24" s="3">
        <v>1997</v>
      </c>
      <c r="H24" s="1">
        <v>28647</v>
      </c>
      <c r="I24" s="3" t="s">
        <v>151</v>
      </c>
      <c r="J24" s="13" t="s">
        <v>152</v>
      </c>
      <c r="K24" s="1" t="s">
        <v>153</v>
      </c>
    </row>
    <row r="25" spans="1:12" ht="15.75" customHeight="1">
      <c r="A25" s="1">
        <v>24</v>
      </c>
      <c r="B25" s="3" t="s">
        <v>154</v>
      </c>
      <c r="C25" s="3" t="s">
        <v>155</v>
      </c>
      <c r="D25" s="4" t="s">
        <v>156</v>
      </c>
      <c r="E25" s="12">
        <v>34</v>
      </c>
      <c r="F25" s="3" t="s">
        <v>157</v>
      </c>
      <c r="G25" s="3">
        <v>1972</v>
      </c>
      <c r="H25" s="1">
        <v>28439</v>
      </c>
      <c r="I25" s="1"/>
      <c r="J25" s="13" t="s">
        <v>158</v>
      </c>
      <c r="K25" s="2" t="s">
        <v>159</v>
      </c>
      <c r="L25" s="1"/>
    </row>
    <row r="26" spans="1:11" ht="15.75" customHeight="1">
      <c r="A26" s="1">
        <v>25</v>
      </c>
      <c r="B26" s="3" t="s">
        <v>160</v>
      </c>
      <c r="C26" s="9" t="s">
        <v>161</v>
      </c>
      <c r="D26" s="4" t="s">
        <v>162</v>
      </c>
      <c r="E26" s="5">
        <v>38</v>
      </c>
      <c r="F26" s="3" t="s">
        <v>163</v>
      </c>
      <c r="G26" s="3">
        <v>1988</v>
      </c>
      <c r="H26" s="1">
        <v>26475</v>
      </c>
      <c r="I26" s="9" t="s">
        <v>164</v>
      </c>
      <c r="J26" s="10" t="str">
        <f>HYPERLINK("http://dx.doi.org/10.1103/PhysRevA.38.3098","http://dx.doi.org/10.1103/PhysRevA.38.3098")</f>
        <v>http://dx.doi.org/10.1103/PhysRevA.38.3098</v>
      </c>
      <c r="K26" s="1" t="s">
        <v>165</v>
      </c>
    </row>
    <row r="27" spans="1:11" ht="15.75" customHeight="1">
      <c r="A27" s="1">
        <v>26</v>
      </c>
      <c r="B27" s="3" t="s">
        <v>166</v>
      </c>
      <c r="C27" s="3" t="s">
        <v>167</v>
      </c>
      <c r="D27" s="4" t="s">
        <v>168</v>
      </c>
      <c r="E27" s="12">
        <v>28</v>
      </c>
      <c r="F27" s="3" t="s">
        <v>169</v>
      </c>
      <c r="G27" s="3">
        <v>1956</v>
      </c>
      <c r="H27" s="1">
        <v>25735</v>
      </c>
      <c r="I27" s="9" t="s">
        <v>170</v>
      </c>
      <c r="J27" s="10" t="str">
        <f>HYPERLINK("http://dx.doi.org/10.1021/ac60111a017","http://dx.doi.org/10.1021/ac60111a017")</f>
        <v>http://dx.doi.org/10.1021/ac60111a017</v>
      </c>
      <c r="K27" s="1" t="s">
        <v>171</v>
      </c>
    </row>
    <row r="28" spans="1:11" ht="15.75" customHeight="1">
      <c r="A28" s="1">
        <v>27</v>
      </c>
      <c r="B28" s="3" t="s">
        <v>172</v>
      </c>
      <c r="C28" s="9" t="s">
        <v>173</v>
      </c>
      <c r="D28" s="4" t="s">
        <v>174</v>
      </c>
      <c r="E28" s="5">
        <v>17</v>
      </c>
      <c r="F28" s="3">
        <v>208</v>
      </c>
      <c r="G28" s="3">
        <v>1963</v>
      </c>
      <c r="H28" s="1">
        <v>24449</v>
      </c>
      <c r="I28" s="9" t="s">
        <v>175</v>
      </c>
      <c r="J28" s="10" t="str">
        <f>HYPERLINK("http://dx.doi.org/10.1083/jcb.17.1.208","http://dx.doi.org/10.1083/jcb.17.1.208")</f>
        <v>http://dx.doi.org/10.1083/jcb.17.1.208</v>
      </c>
      <c r="K28" s="1" t="s">
        <v>176</v>
      </c>
    </row>
    <row r="29" spans="1:11" ht="15.75" customHeight="1">
      <c r="A29" s="1">
        <v>28</v>
      </c>
      <c r="B29" s="3" t="s">
        <v>177</v>
      </c>
      <c r="C29" s="3" t="s">
        <v>178</v>
      </c>
      <c r="D29" s="4" t="s">
        <v>179</v>
      </c>
      <c r="E29" s="5">
        <v>25</v>
      </c>
      <c r="F29" s="3" t="s">
        <v>180</v>
      </c>
      <c r="G29" s="3">
        <v>1997</v>
      </c>
      <c r="H29" s="1">
        <v>24098</v>
      </c>
      <c r="I29" s="9" t="s">
        <v>181</v>
      </c>
      <c r="J29" s="10" t="str">
        <f>HYPERLINK("http://dx.doi.org/10.1093/nar/25.24.4876","http://dx.doi.org/10.1093/nar/25.24.4876")</f>
        <v>http://dx.doi.org/10.1093/nar/25.24.4876</v>
      </c>
      <c r="K29" s="1" t="s">
        <v>182</v>
      </c>
    </row>
    <row r="30" spans="1:12" ht="15.75" customHeight="1">
      <c r="A30" s="1">
        <v>29</v>
      </c>
      <c r="B30" s="16" t="s">
        <v>183</v>
      </c>
      <c r="C30" s="17" t="s">
        <v>184</v>
      </c>
      <c r="D30" s="18" t="s">
        <v>185</v>
      </c>
      <c r="E30" s="19">
        <v>327</v>
      </c>
      <c r="F30" s="16" t="s">
        <v>186</v>
      </c>
      <c r="G30" s="3">
        <v>1986</v>
      </c>
      <c r="H30" s="1">
        <v>23826</v>
      </c>
      <c r="I30" s="17" t="s">
        <v>187</v>
      </c>
      <c r="J30" s="20" t="str">
        <f>HYPERLINK("http://dx.doi.org/10.1016/S0140-6736(86)90837-8","http://dx.doi.org/10.1016/S0140-6736(86)90837-8")</f>
        <v>http://dx.doi.org/10.1016/S0140-6736(86)90837-8</v>
      </c>
      <c r="K30" s="2" t="s">
        <v>188</v>
      </c>
      <c r="L30" s="1"/>
    </row>
    <row r="31" spans="1:11" ht="15.75" customHeight="1">
      <c r="A31" s="1">
        <v>30</v>
      </c>
      <c r="B31" s="3" t="s">
        <v>189</v>
      </c>
      <c r="C31" s="9" t="s">
        <v>190</v>
      </c>
      <c r="D31" s="4" t="s">
        <v>191</v>
      </c>
      <c r="E31" s="5">
        <v>244</v>
      </c>
      <c r="F31" s="3">
        <v>4406</v>
      </c>
      <c r="G31" s="3">
        <v>1969</v>
      </c>
      <c r="H31" s="1">
        <v>23642</v>
      </c>
      <c r="I31" s="1"/>
      <c r="J31" s="15" t="s">
        <v>192</v>
      </c>
      <c r="K31" s="1" t="s">
        <v>193</v>
      </c>
    </row>
    <row r="32" spans="1:11" ht="15.75" customHeight="1">
      <c r="A32" s="1">
        <v>31</v>
      </c>
      <c r="B32" s="16" t="s">
        <v>194</v>
      </c>
      <c r="C32" s="16" t="s">
        <v>195</v>
      </c>
      <c r="D32" s="18" t="s">
        <v>196</v>
      </c>
      <c r="E32" s="19">
        <v>18</v>
      </c>
      <c r="F32" s="16" t="s">
        <v>197</v>
      </c>
      <c r="G32" s="3">
        <v>1979</v>
      </c>
      <c r="H32" s="1">
        <v>23435</v>
      </c>
      <c r="I32" s="17" t="s">
        <v>198</v>
      </c>
      <c r="J32" s="20" t="str">
        <f>HYPERLINK("http://dx.doi.org/10.1021/bi00591a005","http://dx.doi.org/10.1021/bi00591a005")</f>
        <v>http://dx.doi.org/10.1021/bi00591a005</v>
      </c>
      <c r="K32" s="1" t="s">
        <v>199</v>
      </c>
    </row>
    <row r="33" spans="1:11" ht="15.75" customHeight="1">
      <c r="A33" s="1">
        <v>32</v>
      </c>
      <c r="B33" s="16" t="s">
        <v>200</v>
      </c>
      <c r="C33" s="17" t="s">
        <v>201</v>
      </c>
      <c r="D33" s="21" t="s">
        <v>202</v>
      </c>
      <c r="E33" s="22">
        <v>51</v>
      </c>
      <c r="F33" s="3" t="s">
        <v>203</v>
      </c>
      <c r="G33" s="3">
        <v>1949</v>
      </c>
      <c r="H33" s="1">
        <v>23421</v>
      </c>
      <c r="I33" s="16" t="s">
        <v>204</v>
      </c>
      <c r="J33" s="13" t="s">
        <v>205</v>
      </c>
      <c r="K33" s="1" t="s">
        <v>206</v>
      </c>
    </row>
    <row r="34" spans="1:11" ht="15.75" customHeight="1">
      <c r="A34" s="1">
        <v>33</v>
      </c>
      <c r="B34" s="16" t="s">
        <v>207</v>
      </c>
      <c r="C34" s="17" t="s">
        <v>208</v>
      </c>
      <c r="D34" s="18" t="s">
        <v>209</v>
      </c>
      <c r="E34" s="19">
        <v>51</v>
      </c>
      <c r="F34" s="16" t="s">
        <v>210</v>
      </c>
      <c r="G34" s="16">
        <v>1986</v>
      </c>
      <c r="H34" s="1">
        <v>23356</v>
      </c>
      <c r="I34" s="16" t="s">
        <v>211</v>
      </c>
      <c r="J34" s="13" t="s">
        <v>212</v>
      </c>
      <c r="K34" s="8" t="s">
        <v>213</v>
      </c>
    </row>
    <row r="35" spans="1:11" ht="15.75" customHeight="1">
      <c r="A35" s="1">
        <v>34</v>
      </c>
      <c r="B35" s="16" t="s">
        <v>214</v>
      </c>
      <c r="C35" s="17" t="s">
        <v>215</v>
      </c>
      <c r="D35" s="18" t="s">
        <v>216</v>
      </c>
      <c r="E35" s="19">
        <v>140</v>
      </c>
      <c r="F35" s="16" t="s">
        <v>217</v>
      </c>
      <c r="G35" s="16">
        <v>1965</v>
      </c>
      <c r="H35" s="1">
        <v>23059</v>
      </c>
      <c r="I35" s="17" t="s">
        <v>218</v>
      </c>
      <c r="J35" s="20" t="str">
        <f>HYPERLINK("http://dx.doi.org/10.1103/PhysRev.140.A1133","http://dx.doi.org/10.1103/PhysRev.140.A1133")</f>
        <v>http://dx.doi.org/10.1103/PhysRev.140.A1133</v>
      </c>
      <c r="K35" s="1" t="s">
        <v>219</v>
      </c>
    </row>
    <row r="36" spans="1:11" ht="15.75" customHeight="1">
      <c r="A36" s="1">
        <v>35</v>
      </c>
      <c r="B36" s="16" t="s">
        <v>220</v>
      </c>
      <c r="C36" s="17" t="s">
        <v>221</v>
      </c>
      <c r="D36" s="18" t="s">
        <v>222</v>
      </c>
      <c r="E36" s="19">
        <v>65</v>
      </c>
      <c r="F36" s="16" t="s">
        <v>223</v>
      </c>
      <c r="G36" s="16">
        <v>1983</v>
      </c>
      <c r="H36" s="1">
        <v>23011</v>
      </c>
      <c r="I36" s="17" t="s">
        <v>224</v>
      </c>
      <c r="J36" s="6" t="s">
        <v>225</v>
      </c>
      <c r="K36" s="1" t="s">
        <v>226</v>
      </c>
    </row>
    <row r="37" spans="1:11" ht="15.75" customHeight="1">
      <c r="A37" s="1">
        <v>36</v>
      </c>
      <c r="B37" s="16" t="s">
        <v>227</v>
      </c>
      <c r="C37" s="17" t="s">
        <v>228</v>
      </c>
      <c r="D37" s="18" t="s">
        <v>229</v>
      </c>
      <c r="E37" s="19">
        <v>354</v>
      </c>
      <c r="F37" s="16" t="s">
        <v>230</v>
      </c>
      <c r="G37" s="16">
        <v>1991</v>
      </c>
      <c r="H37" s="1">
        <v>22899</v>
      </c>
      <c r="I37" s="17" t="s">
        <v>231</v>
      </c>
      <c r="J37" s="6" t="s">
        <v>232</v>
      </c>
      <c r="K37" s="1" t="s">
        <v>233</v>
      </c>
    </row>
    <row r="38" spans="1:11" ht="15.75" customHeight="1">
      <c r="A38" s="1">
        <v>37</v>
      </c>
      <c r="B38" s="16" t="s">
        <v>234</v>
      </c>
      <c r="C38" s="16" t="s">
        <v>235</v>
      </c>
      <c r="D38" s="18" t="s">
        <v>236</v>
      </c>
      <c r="E38" s="19">
        <v>66</v>
      </c>
      <c r="F38" s="16" t="s">
        <v>237</v>
      </c>
      <c r="G38" s="16">
        <v>1925</v>
      </c>
      <c r="H38" s="1">
        <v>22690</v>
      </c>
      <c r="I38" s="1"/>
      <c r="J38" s="13" t="s">
        <v>238</v>
      </c>
      <c r="K38" s="1" t="s">
        <v>239</v>
      </c>
    </row>
    <row r="39" spans="1:11" ht="15.75" customHeight="1">
      <c r="A39" s="1">
        <v>38</v>
      </c>
      <c r="B39" s="16" t="s">
        <v>240</v>
      </c>
      <c r="C39" s="17" t="s">
        <v>241</v>
      </c>
      <c r="D39" s="21" t="s">
        <v>242</v>
      </c>
      <c r="E39" s="22">
        <v>121</v>
      </c>
      <c r="F39" s="17" t="s">
        <v>243</v>
      </c>
      <c r="G39" s="16">
        <v>1964</v>
      </c>
      <c r="H39" s="1">
        <v>22074</v>
      </c>
      <c r="I39" s="16" t="s">
        <v>244</v>
      </c>
      <c r="J39" s="13" t="s">
        <v>245</v>
      </c>
      <c r="K39" s="1" t="s">
        <v>246</v>
      </c>
    </row>
    <row r="40" spans="1:11" ht="15.75" customHeight="1">
      <c r="A40" s="1">
        <v>39</v>
      </c>
      <c r="B40" s="16" t="s">
        <v>247</v>
      </c>
      <c r="C40" s="17" t="s">
        <v>248</v>
      </c>
      <c r="D40" s="18" t="s">
        <v>249</v>
      </c>
      <c r="E40" s="19">
        <v>136</v>
      </c>
      <c r="F40" s="16" t="s">
        <v>250</v>
      </c>
      <c r="G40" s="16">
        <v>1964</v>
      </c>
      <c r="H40" s="1">
        <v>21931</v>
      </c>
      <c r="I40" s="17" t="s">
        <v>251</v>
      </c>
      <c r="J40" s="20" t="str">
        <f>HYPERLINK("http://dx.doi.org/10.1103/PhysRev.136.B864","http://dx.doi.org/10.1103/PhysRev.136.B864")</f>
        <v>http://dx.doi.org/10.1103/PhysRev.136.B864</v>
      </c>
      <c r="K40" s="1" t="s">
        <v>252</v>
      </c>
    </row>
    <row r="41" spans="1:11" ht="15.75" customHeight="1">
      <c r="A41" s="1">
        <v>40</v>
      </c>
      <c r="B41" s="16" t="s">
        <v>253</v>
      </c>
      <c r="C41" s="17" t="s">
        <v>254</v>
      </c>
      <c r="D41" s="18" t="s">
        <v>255</v>
      </c>
      <c r="E41" s="19">
        <v>132</v>
      </c>
      <c r="F41" s="16" t="s">
        <v>256</v>
      </c>
      <c r="G41" s="16">
        <v>1983</v>
      </c>
      <c r="H41" s="1">
        <v>21446</v>
      </c>
      <c r="I41" s="17" t="s">
        <v>257</v>
      </c>
      <c r="J41" s="20" t="str">
        <f>HYPERLINK("http://dx.doi.org/10.1016/0003-2697(83)90418-9","http://dx.doi.org/10.1016/0003-2697(83)90418-9")</f>
        <v>http://dx.doi.org/10.1016/0003-2697(83)90418-9</v>
      </c>
      <c r="K41" s="1" t="s">
        <v>258</v>
      </c>
    </row>
    <row r="42" spans="1:11" ht="15.75" customHeight="1">
      <c r="A42" s="1">
        <v>41</v>
      </c>
      <c r="B42" s="16" t="s">
        <v>259</v>
      </c>
      <c r="C42" s="23" t="s">
        <v>260</v>
      </c>
      <c r="D42" s="17" t="s">
        <v>261</v>
      </c>
      <c r="E42" s="22">
        <v>39</v>
      </c>
      <c r="F42" s="17" t="s">
        <v>262</v>
      </c>
      <c r="G42" s="16">
        <v>1985</v>
      </c>
      <c r="H42" s="1">
        <v>21373</v>
      </c>
      <c r="I42" s="16" t="s">
        <v>263</v>
      </c>
      <c r="J42" s="13" t="s">
        <v>264</v>
      </c>
      <c r="K42" s="1" t="s">
        <v>265</v>
      </c>
    </row>
    <row r="43" spans="1:11" ht="18.75" customHeight="1">
      <c r="A43" s="1">
        <v>42</v>
      </c>
      <c r="B43" s="16" t="s">
        <v>266</v>
      </c>
      <c r="C43" s="16" t="s">
        <v>267</v>
      </c>
      <c r="D43" s="18" t="s">
        <v>268</v>
      </c>
      <c r="E43" s="19">
        <v>260</v>
      </c>
      <c r="F43" s="16" t="s">
        <v>269</v>
      </c>
      <c r="G43" s="16">
        <v>1985</v>
      </c>
      <c r="H43" s="1">
        <v>19561</v>
      </c>
      <c r="I43" s="1"/>
      <c r="J43" s="24" t="s">
        <v>270</v>
      </c>
      <c r="K43" s="1" t="s">
        <v>271</v>
      </c>
    </row>
    <row r="44" spans="1:11" ht="15.75" customHeight="1">
      <c r="A44" s="1">
        <v>43</v>
      </c>
      <c r="B44" s="25" t="s">
        <v>272</v>
      </c>
      <c r="C44" s="17" t="s">
        <v>273</v>
      </c>
      <c r="D44" s="18" t="s">
        <v>274</v>
      </c>
      <c r="E44" s="19">
        <v>54</v>
      </c>
      <c r="F44" s="16" t="s">
        <v>275</v>
      </c>
      <c r="G44" s="16">
        <v>1996</v>
      </c>
      <c r="H44" s="1">
        <v>18856</v>
      </c>
      <c r="I44" s="17" t="s">
        <v>276</v>
      </c>
      <c r="J44" s="6" t="s">
        <v>277</v>
      </c>
      <c r="K44" s="1" t="s">
        <v>278</v>
      </c>
    </row>
    <row r="45" spans="1:11" ht="15.75" customHeight="1">
      <c r="A45" s="1">
        <v>44</v>
      </c>
      <c r="B45" s="16" t="s">
        <v>279</v>
      </c>
      <c r="C45" s="16" t="s">
        <v>280</v>
      </c>
      <c r="D45" s="18" t="s">
        <v>281</v>
      </c>
      <c r="E45" s="19">
        <v>250</v>
      </c>
      <c r="F45" s="16" t="s">
        <v>282</v>
      </c>
      <c r="G45" s="16">
        <v>1975</v>
      </c>
      <c r="H45" s="1">
        <v>18489</v>
      </c>
      <c r="I45" s="1"/>
      <c r="J45" s="24" t="s">
        <v>283</v>
      </c>
      <c r="K45" s="1" t="s">
        <v>284</v>
      </c>
    </row>
    <row r="46" spans="1:11" ht="15.75" customHeight="1">
      <c r="A46" s="1">
        <v>45</v>
      </c>
      <c r="B46" s="16" t="s">
        <v>285</v>
      </c>
      <c r="C46" s="16" t="s">
        <v>286</v>
      </c>
      <c r="D46" s="18" t="s">
        <v>287</v>
      </c>
      <c r="E46" s="19">
        <v>24</v>
      </c>
      <c r="F46" s="16" t="s">
        <v>288</v>
      </c>
      <c r="G46" s="16">
        <v>2007</v>
      </c>
      <c r="H46" s="1">
        <v>18286</v>
      </c>
      <c r="I46" s="17" t="s">
        <v>289</v>
      </c>
      <c r="J46" s="20" t="str">
        <f>HYPERLINK("http://dx.doi.org/10.1093/molbev/msm092","http://dx.doi.org/10.1093/molbev/msm092")</f>
        <v>http://dx.doi.org/10.1093/molbev/msm092</v>
      </c>
      <c r="K46" s="1" t="s">
        <v>290</v>
      </c>
    </row>
    <row r="47" spans="1:12" ht="15.75" customHeight="1">
      <c r="A47" s="1">
        <v>46</v>
      </c>
      <c r="B47" s="16" t="s">
        <v>291</v>
      </c>
      <c r="C47" s="16" t="s">
        <v>292</v>
      </c>
      <c r="D47" s="18" t="s">
        <v>293</v>
      </c>
      <c r="E47" s="19">
        <v>8</v>
      </c>
      <c r="F47" s="17" t="s">
        <v>294</v>
      </c>
      <c r="G47" s="16">
        <v>1965</v>
      </c>
      <c r="H47" s="1">
        <v>18203</v>
      </c>
      <c r="I47" s="17" t="s">
        <v>295</v>
      </c>
      <c r="J47" s="6" t="s">
        <v>296</v>
      </c>
      <c r="K47" s="2" t="s">
        <v>297</v>
      </c>
      <c r="L47" s="1"/>
    </row>
    <row r="48" spans="1:11" ht="15.75" customHeight="1">
      <c r="A48" s="1">
        <v>47</v>
      </c>
      <c r="B48" s="16" t="s">
        <v>298</v>
      </c>
      <c r="C48" s="25" t="s">
        <v>299</v>
      </c>
      <c r="D48" s="18" t="s">
        <v>300</v>
      </c>
      <c r="E48" s="19">
        <v>46</v>
      </c>
      <c r="F48" s="16" t="s">
        <v>301</v>
      </c>
      <c r="G48" s="16">
        <v>1990</v>
      </c>
      <c r="H48" s="1">
        <v>17728</v>
      </c>
      <c r="I48" s="17" t="s">
        <v>302</v>
      </c>
      <c r="J48" s="20" t="str">
        <f>HYPERLINK("http://dx.doi.org/10.1107/S0108767390000277","http://dx.doi.org/10.1107/S0108767390000277")</f>
        <v>http://dx.doi.org/10.1107/S0108767390000277</v>
      </c>
      <c r="K48" s="1" t="s">
        <v>303</v>
      </c>
    </row>
    <row r="49" spans="1:11" ht="15.75" customHeight="1">
      <c r="A49" s="1">
        <v>48</v>
      </c>
      <c r="B49" s="16" t="s">
        <v>304</v>
      </c>
      <c r="C49" s="23" t="s">
        <v>305</v>
      </c>
      <c r="D49" s="18" t="s">
        <v>306</v>
      </c>
      <c r="E49" s="19">
        <v>34</v>
      </c>
      <c r="F49" s="16" t="s">
        <v>307</v>
      </c>
      <c r="G49" s="16">
        <v>1984</v>
      </c>
      <c r="H49" s="1">
        <v>17220</v>
      </c>
      <c r="I49" s="17" t="s">
        <v>308</v>
      </c>
      <c r="J49" s="6" t="s">
        <v>309</v>
      </c>
      <c r="K49" s="1" t="s">
        <v>310</v>
      </c>
    </row>
    <row r="50" spans="1:11" ht="15.75" customHeight="1">
      <c r="A50" s="1">
        <v>49</v>
      </c>
      <c r="B50" s="16" t="s">
        <v>311</v>
      </c>
      <c r="C50" s="17" t="s">
        <v>312</v>
      </c>
      <c r="D50" s="18" t="s">
        <v>313</v>
      </c>
      <c r="E50" s="19">
        <v>13</v>
      </c>
      <c r="F50" s="16" t="s">
        <v>314</v>
      </c>
      <c r="G50" s="16">
        <v>1976</v>
      </c>
      <c r="H50" s="1">
        <v>17087</v>
      </c>
      <c r="I50" s="17" t="s">
        <v>315</v>
      </c>
      <c r="J50" s="20" t="str">
        <f>HYPERLINK("http://dx.doi.org/10.1103/PhysRevB.13.5188","http://dx.doi.org/10.1103/PhysRevB.13.5188")</f>
        <v>http://dx.doi.org/10.1103/PhysRevB.13.5188</v>
      </c>
      <c r="K50" s="1" t="s">
        <v>316</v>
      </c>
    </row>
    <row r="51" spans="1:11" ht="15.75" customHeight="1">
      <c r="A51" s="1">
        <v>50</v>
      </c>
      <c r="B51" s="16" t="s">
        <v>317</v>
      </c>
      <c r="C51" s="17" t="s">
        <v>318</v>
      </c>
      <c r="D51" s="18" t="s">
        <v>319</v>
      </c>
      <c r="E51" s="19">
        <v>62</v>
      </c>
      <c r="F51" s="16" t="s">
        <v>320</v>
      </c>
      <c r="G51" s="16">
        <v>1956</v>
      </c>
      <c r="H51" s="1">
        <v>17067</v>
      </c>
      <c r="I51" s="1"/>
      <c r="J51" s="24" t="s">
        <v>321</v>
      </c>
      <c r="K51" s="1" t="s">
        <v>322</v>
      </c>
    </row>
    <row r="52" spans="1:12" ht="15.75" customHeight="1">
      <c r="A52" s="1">
        <v>51</v>
      </c>
      <c r="B52" s="16" t="s">
        <v>323</v>
      </c>
      <c r="C52" s="16" t="s">
        <v>324</v>
      </c>
      <c r="D52" s="18" t="s">
        <v>325</v>
      </c>
      <c r="E52" s="19">
        <v>1</v>
      </c>
      <c r="F52" s="16" t="s">
        <v>326</v>
      </c>
      <c r="G52" s="16">
        <v>1977</v>
      </c>
      <c r="H52" s="1">
        <v>17055</v>
      </c>
      <c r="I52" s="17" t="s">
        <v>327</v>
      </c>
      <c r="J52" s="20" t="str">
        <f>HYPERLINK("http://dx.doi.org/10.1177/014662167700100306","http://dx.doi.org/10.1177/014662167700100306")</f>
        <v>http://dx.doi.org/10.1177/014662167700100306</v>
      </c>
      <c r="K52" s="8" t="s">
        <v>328</v>
      </c>
      <c r="L52" s="1"/>
    </row>
    <row r="53" spans="1:11" ht="15.75" customHeight="1">
      <c r="A53" s="1">
        <v>52</v>
      </c>
      <c r="B53" s="16" t="s">
        <v>329</v>
      </c>
      <c r="C53" s="16" t="s">
        <v>330</v>
      </c>
      <c r="D53" s="18" t="s">
        <v>331</v>
      </c>
      <c r="E53" s="19">
        <v>391</v>
      </c>
      <c r="F53" s="16" t="s">
        <v>332</v>
      </c>
      <c r="G53" s="16">
        <v>1981</v>
      </c>
      <c r="H53" s="1">
        <v>17025</v>
      </c>
      <c r="I53" s="16" t="s">
        <v>333</v>
      </c>
      <c r="J53" s="13" t="s">
        <v>334</v>
      </c>
      <c r="K53" s="1" t="s">
        <v>335</v>
      </c>
    </row>
    <row r="54" spans="1:11" ht="15.75" customHeight="1">
      <c r="A54" s="1">
        <v>53</v>
      </c>
      <c r="B54" s="16" t="s">
        <v>336</v>
      </c>
      <c r="C54" s="17" t="s">
        <v>337</v>
      </c>
      <c r="D54" s="18" t="s">
        <v>338</v>
      </c>
      <c r="E54" s="19">
        <v>23</v>
      </c>
      <c r="F54" s="16" t="s">
        <v>339</v>
      </c>
      <c r="G54" s="16">
        <v>1960</v>
      </c>
      <c r="H54" s="1">
        <v>16734</v>
      </c>
      <c r="I54" s="17" t="s">
        <v>340</v>
      </c>
      <c r="J54" s="20" t="str">
        <f>HYPERLINK("http://dx.doi.org/10.1136/jnnp.23.1.56","http://dx.doi.org/10.1136/jnnp.23.1.56")</f>
        <v>http://dx.doi.org/10.1136/jnnp.23.1.56</v>
      </c>
      <c r="K54" s="8" t="s">
        <v>341</v>
      </c>
    </row>
    <row r="55" spans="1:11" ht="15.75" customHeight="1">
      <c r="A55" s="1">
        <v>54</v>
      </c>
      <c r="B55" s="25" t="s">
        <v>342</v>
      </c>
      <c r="C55" s="16" t="s">
        <v>343</v>
      </c>
      <c r="D55" s="18" t="s">
        <v>344</v>
      </c>
      <c r="E55" s="19">
        <v>4</v>
      </c>
      <c r="F55" s="16">
        <v>561</v>
      </c>
      <c r="G55" s="16">
        <v>1961</v>
      </c>
      <c r="H55" s="16">
        <v>16264</v>
      </c>
      <c r="I55" s="17" t="s">
        <v>345</v>
      </c>
      <c r="J55" s="6" t="s">
        <v>346</v>
      </c>
      <c r="K55" s="8" t="s">
        <v>347</v>
      </c>
    </row>
    <row r="56" spans="1:11" ht="15.75" customHeight="1">
      <c r="A56" s="1">
        <v>55</v>
      </c>
      <c r="B56" s="25" t="s">
        <v>348</v>
      </c>
      <c r="C56" s="23" t="s">
        <v>349</v>
      </c>
      <c r="D56" s="18" t="s">
        <v>350</v>
      </c>
      <c r="E56" s="19">
        <v>157</v>
      </c>
      <c r="F56" s="16" t="s">
        <v>351</v>
      </c>
      <c r="G56" s="16">
        <v>1982</v>
      </c>
      <c r="H56" s="1">
        <v>16059</v>
      </c>
      <c r="I56" s="17" t="s">
        <v>352</v>
      </c>
      <c r="J56" s="20" t="str">
        <f>HYPERLINK("http://dx.doi.org/10.1016/0022-2836(82)90515-0","http://dx.doi.org/10.1016/0022-2836(82)90515-0")</f>
        <v>http://dx.doi.org/10.1016/0022-2836(82)90515-0</v>
      </c>
      <c r="K56" s="1" t="s">
        <v>353</v>
      </c>
    </row>
    <row r="57" spans="1:11" ht="15.75" customHeight="1">
      <c r="A57" s="1">
        <v>56</v>
      </c>
      <c r="B57" s="16" t="s">
        <v>354</v>
      </c>
      <c r="C57" s="16" t="s">
        <v>355</v>
      </c>
      <c r="D57" s="18" t="s">
        <v>356</v>
      </c>
      <c r="E57" s="19">
        <v>177</v>
      </c>
      <c r="F57" s="16" t="s">
        <v>357</v>
      </c>
      <c r="G57" s="16">
        <v>1949</v>
      </c>
      <c r="H57" s="1">
        <v>16009</v>
      </c>
      <c r="I57" s="1"/>
      <c r="J57" s="24" t="s">
        <v>358</v>
      </c>
      <c r="K57" s="1" t="s">
        <v>359</v>
      </c>
    </row>
    <row r="58" spans="1:11" ht="15.75" customHeight="1">
      <c r="A58" s="1">
        <v>57</v>
      </c>
      <c r="B58" s="16" t="s">
        <v>360</v>
      </c>
      <c r="C58" s="17" t="s">
        <v>361</v>
      </c>
      <c r="D58" s="18" t="s">
        <v>362</v>
      </c>
      <c r="E58" s="19">
        <v>39</v>
      </c>
      <c r="F58" s="16" t="s">
        <v>363</v>
      </c>
      <c r="G58" s="16">
        <v>1977</v>
      </c>
      <c r="H58" s="1">
        <v>15993</v>
      </c>
      <c r="I58" s="1"/>
      <c r="J58" s="13" t="s">
        <v>364</v>
      </c>
      <c r="K58" s="2" t="s">
        <v>365</v>
      </c>
    </row>
    <row r="59" spans="1:11" ht="15.75" customHeight="1">
      <c r="A59" s="1">
        <v>58</v>
      </c>
      <c r="B59" s="16" t="s">
        <v>366</v>
      </c>
      <c r="C59" s="16" t="s">
        <v>367</v>
      </c>
      <c r="D59" s="18" t="s">
        <v>368</v>
      </c>
      <c r="E59" s="19">
        <v>21</v>
      </c>
      <c r="F59" s="16" t="s">
        <v>369</v>
      </c>
      <c r="G59" s="16">
        <v>1953</v>
      </c>
      <c r="H59" s="1">
        <v>15902</v>
      </c>
      <c r="I59" s="17" t="s">
        <v>370</v>
      </c>
      <c r="J59" s="20" t="str">
        <f>HYPERLINK("http://dx.doi.org/10.1063/1.1699114","http://dx.doi.org/10.1063/1.1699114")</f>
        <v>http://dx.doi.org/10.1063/1.1699114</v>
      </c>
      <c r="K59" s="2" t="s">
        <v>371</v>
      </c>
    </row>
    <row r="60" spans="1:11" ht="15.75" customHeight="1">
      <c r="A60" s="1">
        <v>59</v>
      </c>
      <c r="B60" s="16" t="s">
        <v>372</v>
      </c>
      <c r="C60" s="25" t="s">
        <v>373</v>
      </c>
      <c r="D60" s="18" t="s">
        <v>374</v>
      </c>
      <c r="E60" s="19">
        <v>57</v>
      </c>
      <c r="F60" s="16" t="s">
        <v>375</v>
      </c>
      <c r="G60" s="16">
        <v>1995</v>
      </c>
      <c r="H60" s="1">
        <v>15898</v>
      </c>
      <c r="I60" s="1"/>
      <c r="J60" s="13" t="s">
        <v>376</v>
      </c>
      <c r="K60" s="2" t="s">
        <v>377</v>
      </c>
    </row>
    <row r="61" spans="1:11" ht="15.75" customHeight="1">
      <c r="A61" s="1">
        <v>60</v>
      </c>
      <c r="B61" s="16" t="s">
        <v>378</v>
      </c>
      <c r="C61" s="17" t="s">
        <v>379</v>
      </c>
      <c r="D61" s="18" t="s">
        <v>380</v>
      </c>
      <c r="E61" s="19">
        <v>150</v>
      </c>
      <c r="F61" s="16" t="s">
        <v>381</v>
      </c>
      <c r="G61" s="16">
        <v>1985</v>
      </c>
      <c r="H61" s="1">
        <v>15802</v>
      </c>
      <c r="I61" s="17" t="s">
        <v>382</v>
      </c>
      <c r="J61" s="6" t="s">
        <v>383</v>
      </c>
      <c r="K61" s="1" t="s">
        <v>384</v>
      </c>
    </row>
    <row r="62" spans="1:11" ht="15.75" customHeight="1">
      <c r="A62" s="1">
        <v>61</v>
      </c>
      <c r="B62" s="16" t="s">
        <v>385</v>
      </c>
      <c r="C62" s="16" t="s">
        <v>386</v>
      </c>
      <c r="D62" s="18" t="s">
        <v>387</v>
      </c>
      <c r="E62" s="19">
        <v>9</v>
      </c>
      <c r="F62" s="16" t="s">
        <v>388</v>
      </c>
      <c r="G62" s="16">
        <v>1971</v>
      </c>
      <c r="H62" s="1">
        <v>15517</v>
      </c>
      <c r="I62" s="17" t="s">
        <v>389</v>
      </c>
      <c r="J62" s="20" t="str">
        <f>HYPERLINK("http://dx.doi.org/10.1016/0028-3932(71)90067-4","http://dx.doi.org/10.1016/0028-3932(71)90067-4")</f>
        <v>http://dx.doi.org/10.1016/0028-3932(71)90067-4</v>
      </c>
      <c r="K62" s="8" t="s">
        <v>390</v>
      </c>
    </row>
    <row r="63" spans="1:11" ht="15.75" customHeight="1">
      <c r="A63" s="1">
        <v>62</v>
      </c>
      <c r="B63" s="25" t="s">
        <v>391</v>
      </c>
      <c r="C63" s="16" t="s">
        <v>392</v>
      </c>
      <c r="D63" s="18" t="s">
        <v>393</v>
      </c>
      <c r="E63" s="19">
        <v>18</v>
      </c>
      <c r="F63" s="16">
        <v>499</v>
      </c>
      <c r="G63" s="16">
        <v>1972</v>
      </c>
      <c r="H63" s="16">
        <v>15469</v>
      </c>
      <c r="I63" s="1"/>
      <c r="J63" s="24" t="s">
        <v>394</v>
      </c>
      <c r="K63" s="1" t="s">
        <v>395</v>
      </c>
    </row>
    <row r="64" spans="1:11" ht="15.75" customHeight="1">
      <c r="A64" s="1">
        <v>63</v>
      </c>
      <c r="B64" s="25" t="s">
        <v>396</v>
      </c>
      <c r="C64" s="23" t="s">
        <v>397</v>
      </c>
      <c r="D64" s="18" t="s">
        <v>398</v>
      </c>
      <c r="E64" s="19">
        <v>239</v>
      </c>
      <c r="F64" s="16" t="s">
        <v>399</v>
      </c>
      <c r="G64" s="16">
        <v>1988</v>
      </c>
      <c r="H64" s="1">
        <v>15160</v>
      </c>
      <c r="I64" s="17" t="s">
        <v>400</v>
      </c>
      <c r="J64" s="20" t="str">
        <f>HYPERLINK("http://dx.doi.org/10.1126/science.2448875","http://dx.doi.org/10.1126/science.2448875")</f>
        <v>http://dx.doi.org/10.1126/science.2448875</v>
      </c>
      <c r="K64" s="1" t="s">
        <v>401</v>
      </c>
    </row>
    <row r="65" spans="1:11" ht="15.75" customHeight="1">
      <c r="A65" s="1">
        <v>64</v>
      </c>
      <c r="B65" s="16" t="s">
        <v>402</v>
      </c>
      <c r="C65" s="17" t="s">
        <v>403</v>
      </c>
      <c r="D65" s="18" t="s">
        <v>404</v>
      </c>
      <c r="E65" s="19">
        <v>11</v>
      </c>
      <c r="F65" s="16" t="s">
        <v>405</v>
      </c>
      <c r="G65" s="16">
        <v>1955</v>
      </c>
      <c r="H65" s="1">
        <v>15047</v>
      </c>
      <c r="I65" s="16" t="s">
        <v>406</v>
      </c>
      <c r="J65" s="13" t="s">
        <v>407</v>
      </c>
      <c r="K65" s="2" t="s">
        <v>408</v>
      </c>
    </row>
    <row r="66" spans="1:11" ht="15.75" customHeight="1">
      <c r="A66" s="1">
        <v>65</v>
      </c>
      <c r="B66" s="16" t="s">
        <v>409</v>
      </c>
      <c r="C66" s="17" t="s">
        <v>410</v>
      </c>
      <c r="D66" s="18" t="s">
        <v>411</v>
      </c>
      <c r="E66" s="19">
        <v>306</v>
      </c>
      <c r="F66" s="16" t="s">
        <v>412</v>
      </c>
      <c r="G66" s="16">
        <v>2004</v>
      </c>
      <c r="H66" s="1">
        <v>15022</v>
      </c>
      <c r="I66" s="17" t="s">
        <v>413</v>
      </c>
      <c r="J66" s="20" t="str">
        <f>HYPERLINK("http://dx.doi.org/10.1126/science.1102896","http://dx.doi.org/10.1126/science.1102896")</f>
        <v>http://dx.doi.org/10.1126/science.1102896</v>
      </c>
      <c r="K66" s="1" t="s">
        <v>414</v>
      </c>
    </row>
    <row r="67" spans="1:11" ht="15.75" customHeight="1">
      <c r="A67" s="1">
        <v>66</v>
      </c>
      <c r="B67" s="16" t="s">
        <v>415</v>
      </c>
      <c r="C67" s="17" t="s">
        <v>416</v>
      </c>
      <c r="D67" s="18" t="s">
        <v>417</v>
      </c>
      <c r="E67" s="19">
        <v>82</v>
      </c>
      <c r="F67" s="16" t="s">
        <v>418</v>
      </c>
      <c r="G67" s="16">
        <v>1959</v>
      </c>
      <c r="H67" s="1">
        <v>15019</v>
      </c>
      <c r="I67" s="17" t="s">
        <v>419</v>
      </c>
      <c r="J67" s="20" t="str">
        <f>HYPERLINK("http://dx.doi.org/10.1016/0003-9861(59)90090-6","http://dx.doi.org/10.1016/0003-9861(59)90090-6")</f>
        <v>http://dx.doi.org/10.1016/0003-9861(59)90090-6</v>
      </c>
      <c r="K67" s="1" t="s">
        <v>420</v>
      </c>
    </row>
    <row r="68" spans="1:11" ht="15.75" customHeight="1">
      <c r="A68" s="1">
        <v>67</v>
      </c>
      <c r="B68" s="25" t="s">
        <v>421</v>
      </c>
      <c r="C68" s="17" t="s">
        <v>422</v>
      </c>
      <c r="D68" s="18" t="s">
        <v>423</v>
      </c>
      <c r="E68" s="22">
        <v>21</v>
      </c>
      <c r="F68" s="17" t="s">
        <v>424</v>
      </c>
      <c r="G68" s="16">
        <v>1968</v>
      </c>
      <c r="H68" s="1">
        <v>14934</v>
      </c>
      <c r="I68" s="1"/>
      <c r="J68" s="13" t="s">
        <v>425</v>
      </c>
      <c r="K68" s="1" t="s">
        <v>426</v>
      </c>
    </row>
    <row r="69" spans="1:11" ht="15.75" customHeight="1">
      <c r="A69" s="1">
        <v>68</v>
      </c>
      <c r="B69" s="16" t="s">
        <v>427</v>
      </c>
      <c r="C69" s="23" t="s">
        <v>428</v>
      </c>
      <c r="D69" s="18" t="s">
        <v>429</v>
      </c>
      <c r="E69" s="19">
        <v>33</v>
      </c>
      <c r="F69" s="16" t="s">
        <v>430</v>
      </c>
      <c r="G69" s="16">
        <v>1977</v>
      </c>
      <c r="H69" s="1">
        <v>14903</v>
      </c>
      <c r="I69" s="17" t="s">
        <v>431</v>
      </c>
      <c r="J69" s="6" t="s">
        <v>432</v>
      </c>
      <c r="K69" s="2" t="s">
        <v>433</v>
      </c>
    </row>
    <row r="70" spans="1:11" ht="15.75" customHeight="1">
      <c r="A70" s="1">
        <v>69</v>
      </c>
      <c r="B70" s="16" t="s">
        <v>434</v>
      </c>
      <c r="C70" s="16" t="s">
        <v>435</v>
      </c>
      <c r="D70" s="18" t="s">
        <v>436</v>
      </c>
      <c r="E70" s="19">
        <v>54</v>
      </c>
      <c r="F70" s="16" t="s">
        <v>437</v>
      </c>
      <c r="G70" s="16">
        <v>1998</v>
      </c>
      <c r="H70" s="1">
        <v>14898</v>
      </c>
      <c r="I70" s="17" t="s">
        <v>438</v>
      </c>
      <c r="J70" s="6" t="s">
        <v>439</v>
      </c>
      <c r="K70" s="1" t="s">
        <v>440</v>
      </c>
    </row>
    <row r="71" spans="1:11" ht="15.75" customHeight="1">
      <c r="A71" s="1">
        <v>70</v>
      </c>
      <c r="B71" s="25" t="s">
        <v>441</v>
      </c>
      <c r="C71" s="17" t="s">
        <v>442</v>
      </c>
      <c r="D71" s="18" t="s">
        <v>443</v>
      </c>
      <c r="E71" s="19">
        <v>90</v>
      </c>
      <c r="F71" s="16" t="s">
        <v>444</v>
      </c>
      <c r="G71" s="16">
        <v>1989</v>
      </c>
      <c r="H71" s="1">
        <v>14617</v>
      </c>
      <c r="I71" s="17" t="s">
        <v>445</v>
      </c>
      <c r="J71" s="6" t="s">
        <v>446</v>
      </c>
      <c r="K71" s="2" t="s">
        <v>447</v>
      </c>
    </row>
    <row r="72" spans="1:11" ht="15.75" customHeight="1">
      <c r="A72" s="1">
        <v>71</v>
      </c>
      <c r="B72" s="16" t="s">
        <v>448</v>
      </c>
      <c r="C72" s="16" t="s">
        <v>449</v>
      </c>
      <c r="D72" s="18" t="s">
        <v>450</v>
      </c>
      <c r="E72" s="19">
        <v>26</v>
      </c>
      <c r="F72" s="16" t="s">
        <v>451</v>
      </c>
      <c r="G72" s="16">
        <v>1993</v>
      </c>
      <c r="H72" s="1">
        <v>14462</v>
      </c>
      <c r="I72" s="17" t="s">
        <v>452</v>
      </c>
      <c r="J72" s="6" t="s">
        <v>453</v>
      </c>
      <c r="K72" s="1" t="s">
        <v>454</v>
      </c>
    </row>
    <row r="73" spans="1:11" ht="15.75" customHeight="1">
      <c r="A73" s="1">
        <v>72</v>
      </c>
      <c r="B73" s="25" t="s">
        <v>455</v>
      </c>
      <c r="C73" s="17" t="s">
        <v>456</v>
      </c>
      <c r="D73" s="18" t="s">
        <v>457</v>
      </c>
      <c r="E73" s="19">
        <v>30</v>
      </c>
      <c r="F73" s="16" t="s">
        <v>458</v>
      </c>
      <c r="G73" s="16">
        <v>1992</v>
      </c>
      <c r="H73" s="1">
        <v>14332</v>
      </c>
      <c r="I73" s="17" t="s">
        <v>459</v>
      </c>
      <c r="J73" s="20" t="str">
        <f>HYPERLINK("http://dx.doi.org/10.1097/00005650-199206000-00002","http://dx.doi.org/10.1097/00005650-199206000-00002")</f>
        <v>http://dx.doi.org/10.1097/00005650-199206000-00002</v>
      </c>
      <c r="K73" s="1" t="s">
        <v>460</v>
      </c>
    </row>
    <row r="74" spans="1:11" ht="15.75" customHeight="1">
      <c r="A74" s="1">
        <v>73</v>
      </c>
      <c r="B74" s="16" t="s">
        <v>461</v>
      </c>
      <c r="C74" s="23" t="s">
        <v>462</v>
      </c>
      <c r="D74" s="18" t="s">
        <v>463</v>
      </c>
      <c r="E74" s="19">
        <v>19</v>
      </c>
      <c r="F74" s="16" t="s">
        <v>464</v>
      </c>
      <c r="G74" s="16">
        <v>1974</v>
      </c>
      <c r="H74" s="1">
        <v>14275</v>
      </c>
      <c r="I74" s="17" t="s">
        <v>465</v>
      </c>
      <c r="J74" s="20" t="str">
        <f>HYPERLINK("http://dx.doi.org/10.1109/TAC.1974.1100705","http://dx.doi.org/10.1109/TAC.1974.1100705")</f>
        <v>http://dx.doi.org/10.1109/TAC.1974.1100705</v>
      </c>
      <c r="K74" s="2" t="s">
        <v>466</v>
      </c>
    </row>
    <row r="75" spans="1:11" ht="15.75" customHeight="1">
      <c r="A75" s="1">
        <v>74</v>
      </c>
      <c r="B75" s="16" t="s">
        <v>467</v>
      </c>
      <c r="C75" s="16" t="s">
        <v>468</v>
      </c>
      <c r="D75" s="18" t="s">
        <v>469</v>
      </c>
      <c r="E75" s="19">
        <v>33</v>
      </c>
      <c r="F75" s="16" t="s">
        <v>470</v>
      </c>
      <c r="G75" s="16">
        <v>1985</v>
      </c>
      <c r="H75" s="1">
        <v>14232</v>
      </c>
      <c r="I75" s="17" t="s">
        <v>471</v>
      </c>
      <c r="J75" s="6" t="s">
        <v>472</v>
      </c>
      <c r="K75" s="1" t="s">
        <v>473</v>
      </c>
    </row>
    <row r="76" spans="1:11" ht="15.75" customHeight="1">
      <c r="A76" s="1">
        <v>75</v>
      </c>
      <c r="B76" s="16" t="s">
        <v>474</v>
      </c>
      <c r="C76" s="17" t="s">
        <v>475</v>
      </c>
      <c r="D76" s="18" t="s">
        <v>476</v>
      </c>
      <c r="E76" s="19">
        <v>12</v>
      </c>
      <c r="F76" s="16" t="s">
        <v>477</v>
      </c>
      <c r="G76" s="16">
        <v>1984</v>
      </c>
      <c r="H76" s="1">
        <v>14226</v>
      </c>
      <c r="I76" s="17" t="s">
        <v>478</v>
      </c>
      <c r="J76" s="20" t="str">
        <f>HYPERLINK("http://dx.doi.org/10.1093/nar/12.1Part1.387","http://dx.doi.org/10.1093/nar/12.1Part1.387")</f>
        <v>http://dx.doi.org/10.1093/nar/12.1Part1.387</v>
      </c>
      <c r="K76" s="1" t="s">
        <v>479</v>
      </c>
    </row>
    <row r="77" spans="1:11" ht="15.75" customHeight="1">
      <c r="A77" s="1">
        <v>76</v>
      </c>
      <c r="B77" s="16" t="s">
        <v>480</v>
      </c>
      <c r="C77" s="16" t="s">
        <v>481</v>
      </c>
      <c r="D77" s="18" t="s">
        <v>482</v>
      </c>
      <c r="E77" s="19">
        <v>14</v>
      </c>
      <c r="F77" s="16" t="s">
        <v>483</v>
      </c>
      <c r="G77" s="16">
        <v>1998</v>
      </c>
      <c r="H77" s="1">
        <v>14099</v>
      </c>
      <c r="I77" s="17" t="s">
        <v>484</v>
      </c>
      <c r="J77" s="20" t="str">
        <f>HYPERLINK("http://dx.doi.org/10.1093/bioinformatics/14.9.817","http://dx.doi.org/10.1093/bioinformatics/14.9.817")</f>
        <v>http://dx.doi.org/10.1093/bioinformatics/14.9.817</v>
      </c>
      <c r="K77" s="1" t="s">
        <v>485</v>
      </c>
    </row>
    <row r="78" spans="1:11" ht="15.75" customHeight="1">
      <c r="A78" s="1">
        <v>77</v>
      </c>
      <c r="B78" s="16" t="s">
        <v>486</v>
      </c>
      <c r="C78" s="16" t="s">
        <v>487</v>
      </c>
      <c r="D78" s="18" t="s">
        <v>488</v>
      </c>
      <c r="E78" s="19">
        <v>59</v>
      </c>
      <c r="F78" s="16" t="s">
        <v>489</v>
      </c>
      <c r="G78" s="16">
        <v>1999</v>
      </c>
      <c r="H78" s="1">
        <v>14049</v>
      </c>
      <c r="I78" s="17" t="s">
        <v>490</v>
      </c>
      <c r="J78" s="20" t="str">
        <f>HYPERLINK("http://dx.doi.org/10.1103/PhysRevB.59.1758","http://dx.doi.org/10.1103/PhysRevB.59.1758")</f>
        <v>http://dx.doi.org/10.1103/PhysRevB.59.1758</v>
      </c>
      <c r="K78" s="1" t="s">
        <v>491</v>
      </c>
    </row>
    <row r="79" spans="1:11" ht="15.75" customHeight="1">
      <c r="A79" s="1">
        <v>78</v>
      </c>
      <c r="B79" s="25" t="s">
        <v>492</v>
      </c>
      <c r="C79" s="17" t="s">
        <v>493</v>
      </c>
      <c r="D79" s="18" t="s">
        <v>494</v>
      </c>
      <c r="E79" s="19">
        <v>29</v>
      </c>
      <c r="F79" s="16" t="s">
        <v>495</v>
      </c>
      <c r="G79" s="16">
        <v>1981</v>
      </c>
      <c r="H79" s="1">
        <v>13881</v>
      </c>
      <c r="I79" s="17" t="s">
        <v>496</v>
      </c>
      <c r="J79" s="20" t="str">
        <f>HYPERLINK("http://dx.doi.org/10.1177/29.4.6166661","http://dx.doi.org/10.1177/29.4.6166661")</f>
        <v>http://dx.doi.org/10.1177/29.4.6166661</v>
      </c>
      <c r="K79" s="1" t="s">
        <v>497</v>
      </c>
    </row>
    <row r="80" spans="1:11" ht="15.75" customHeight="1">
      <c r="A80" s="1">
        <v>79</v>
      </c>
      <c r="B80" s="16" t="s">
        <v>498</v>
      </c>
      <c r="C80" s="16" t="s">
        <v>499</v>
      </c>
      <c r="D80" s="18" t="s">
        <v>500</v>
      </c>
      <c r="E80" s="19">
        <v>79</v>
      </c>
      <c r="F80" s="16" t="s">
        <v>501</v>
      </c>
      <c r="G80" s="16">
        <v>1983</v>
      </c>
      <c r="H80" s="1">
        <v>13774</v>
      </c>
      <c r="I80" s="17" t="s">
        <v>502</v>
      </c>
      <c r="J80" s="20" t="str">
        <f>HYPERLINK("http://dx.doi.org/10.1063/1.445869","http://dx.doi.org/10.1063/1.445869")</f>
        <v>http://dx.doi.org/10.1063/1.445869</v>
      </c>
      <c r="K80" s="1" t="s">
        <v>503</v>
      </c>
    </row>
    <row r="81" spans="1:11" ht="15.75" customHeight="1">
      <c r="A81" s="1">
        <v>80</v>
      </c>
      <c r="B81" s="16" t="s">
        <v>504</v>
      </c>
      <c r="C81" s="16" t="s">
        <v>505</v>
      </c>
      <c r="D81" s="18" t="s">
        <v>506</v>
      </c>
      <c r="E81" s="19">
        <v>107</v>
      </c>
      <c r="F81" s="16" t="s">
        <v>507</v>
      </c>
      <c r="G81" s="16">
        <v>1985</v>
      </c>
      <c r="H81" s="1">
        <v>13718</v>
      </c>
      <c r="I81" s="17" t="s">
        <v>508</v>
      </c>
      <c r="J81" s="20" t="str">
        <f>HYPERLINK("http://dx.doi.org/10.1021/ja00299a024","http://dx.doi.org/10.1021/ja00299a024")</f>
        <v>http://dx.doi.org/10.1021/ja00299a024</v>
      </c>
      <c r="K81" s="1" t="s">
        <v>509</v>
      </c>
    </row>
    <row r="82" spans="1:11" ht="15.75" customHeight="1">
      <c r="A82" s="1">
        <v>81</v>
      </c>
      <c r="B82" s="16" t="s">
        <v>510</v>
      </c>
      <c r="C82" s="17" t="s">
        <v>511</v>
      </c>
      <c r="D82" s="18" t="s">
        <v>512</v>
      </c>
      <c r="E82" s="19">
        <v>234</v>
      </c>
      <c r="F82" s="16" t="s">
        <v>513</v>
      </c>
      <c r="G82" s="16">
        <v>1959</v>
      </c>
      <c r="H82" s="1">
        <v>13523</v>
      </c>
      <c r="I82" s="1"/>
      <c r="J82" s="24" t="s">
        <v>514</v>
      </c>
      <c r="K82" s="1" t="s">
        <v>515</v>
      </c>
    </row>
    <row r="83" spans="1:11" ht="15.75" customHeight="1">
      <c r="A83" s="1">
        <v>82</v>
      </c>
      <c r="B83" s="16" t="s">
        <v>516</v>
      </c>
      <c r="C83" s="16" t="s">
        <v>517</v>
      </c>
      <c r="D83" s="18" t="s">
        <v>518</v>
      </c>
      <c r="E83" s="19">
        <v>24</v>
      </c>
      <c r="F83" s="16" t="s">
        <v>519</v>
      </c>
      <c r="G83" s="16">
        <v>1991</v>
      </c>
      <c r="H83" s="1">
        <v>13496</v>
      </c>
      <c r="I83" s="17" t="s">
        <v>520</v>
      </c>
      <c r="J83" s="20" t="str">
        <f>HYPERLINK("http://dx.doi.org/10.1107/S0021889891004399","http://dx.doi.org/10.1107/S0021889891004399")</f>
        <v>http://dx.doi.org/10.1107/S0021889891004399</v>
      </c>
      <c r="K83" s="1" t="s">
        <v>521</v>
      </c>
    </row>
    <row r="84" spans="1:11" ht="15.75" customHeight="1">
      <c r="A84" s="1">
        <v>83</v>
      </c>
      <c r="B84" s="16" t="s">
        <v>522</v>
      </c>
      <c r="C84" s="17" t="s">
        <v>523</v>
      </c>
      <c r="D84" s="18" t="s">
        <v>524</v>
      </c>
      <c r="E84" s="19">
        <v>68</v>
      </c>
      <c r="F84" s="16" t="s">
        <v>525</v>
      </c>
      <c r="G84" s="16">
        <v>1964</v>
      </c>
      <c r="H84" s="1">
        <v>13417</v>
      </c>
      <c r="I84" s="17" t="s">
        <v>526</v>
      </c>
      <c r="J84" s="20" t="str">
        <f>HYPERLINK("http://dx.doi.org/10.1021/j100785a001","http://dx.doi.org/10.1021/j100785a001")</f>
        <v>http://dx.doi.org/10.1021/j100785a001</v>
      </c>
      <c r="K84" s="1" t="s">
        <v>527</v>
      </c>
    </row>
    <row r="85" spans="1:11" ht="15.75" customHeight="1">
      <c r="A85" s="1">
        <v>84</v>
      </c>
      <c r="B85" s="25" t="s">
        <v>528</v>
      </c>
      <c r="C85" s="16" t="s">
        <v>529</v>
      </c>
      <c r="D85" s="18" t="s">
        <v>530</v>
      </c>
      <c r="E85" s="19">
        <v>7</v>
      </c>
      <c r="F85" s="16">
        <v>88</v>
      </c>
      <c r="G85" s="16">
        <v>1961</v>
      </c>
      <c r="H85" s="16">
        <v>13332</v>
      </c>
      <c r="I85" s="17" t="s">
        <v>531</v>
      </c>
      <c r="J85" s="6" t="s">
        <v>532</v>
      </c>
      <c r="K85" s="1" t="s">
        <v>533</v>
      </c>
    </row>
    <row r="86" spans="1:11" ht="15.75" customHeight="1">
      <c r="A86" s="1">
        <v>85</v>
      </c>
      <c r="B86" s="16" t="s">
        <v>534</v>
      </c>
      <c r="C86" s="16" t="s">
        <v>535</v>
      </c>
      <c r="D86" s="18" t="s">
        <v>536</v>
      </c>
      <c r="E86" s="19">
        <v>50</v>
      </c>
      <c r="F86" s="16" t="s">
        <v>537</v>
      </c>
      <c r="G86" s="16">
        <v>1994</v>
      </c>
      <c r="H86" s="1">
        <v>13330</v>
      </c>
      <c r="I86" s="17" t="s">
        <v>538</v>
      </c>
      <c r="J86" s="20" t="str">
        <f>HYPERLINK("http://dx.doi.org/10.1103/PhysRevB.50.17953","http://dx.doi.org/10.1103/PhysRevB.50.17953")</f>
        <v>http://dx.doi.org/10.1103/PhysRevB.50.17953</v>
      </c>
      <c r="K86" s="1" t="s">
        <v>539</v>
      </c>
    </row>
    <row r="87" spans="1:11" ht="15.75" customHeight="1">
      <c r="A87" s="1">
        <v>86</v>
      </c>
      <c r="B87" s="16" t="s">
        <v>540</v>
      </c>
      <c r="C87" s="16" t="s">
        <v>541</v>
      </c>
      <c r="D87" s="18" t="s">
        <v>542</v>
      </c>
      <c r="E87" s="19">
        <v>220</v>
      </c>
      <c r="F87" s="16" t="s">
        <v>543</v>
      </c>
      <c r="G87" s="16">
        <v>1983</v>
      </c>
      <c r="H87" s="1">
        <v>13293</v>
      </c>
      <c r="I87" s="17" t="s">
        <v>544</v>
      </c>
      <c r="J87" s="6" t="s">
        <v>545</v>
      </c>
      <c r="K87" s="1" t="s">
        <v>546</v>
      </c>
    </row>
    <row r="88" spans="1:11" ht="15.75" customHeight="1">
      <c r="A88" s="1">
        <v>87</v>
      </c>
      <c r="B88" s="25" t="s">
        <v>547</v>
      </c>
      <c r="C88" s="17" t="s">
        <v>548</v>
      </c>
      <c r="D88" s="18" t="s">
        <v>549</v>
      </c>
      <c r="E88" s="19">
        <v>43</v>
      </c>
      <c r="F88" s="16" t="s">
        <v>550</v>
      </c>
      <c r="G88" s="16">
        <v>1991</v>
      </c>
      <c r="H88" s="1">
        <v>13267</v>
      </c>
      <c r="I88" s="1"/>
      <c r="J88" s="20" t="str">
        <f>HYPERLINK("http://pharmrev.aspetjournals.org/content/43/2/109.long","http://www.ncbi.nlm.nih.gov/entrez/query.fcgi?cmd=Retrieve&amp;db=PubMed&amp;list_uids=1852778&amp;dopt=Abstract")</f>
        <v>http://www.ncbi.nlm.nih.gov/entrez/query.fcgi?cmd=Retrieve&amp;db=PubMed&amp;list_uids=1852778&amp;dopt=Abstract</v>
      </c>
      <c r="K88" s="1" t="s">
        <v>551</v>
      </c>
    </row>
    <row r="89" spans="1:11" ht="15.75" customHeight="1">
      <c r="A89" s="1">
        <v>88</v>
      </c>
      <c r="B89" s="16" t="s">
        <v>552</v>
      </c>
      <c r="C89" s="16" t="s">
        <v>553</v>
      </c>
      <c r="D89" s="18" t="s">
        <v>554</v>
      </c>
      <c r="E89" s="19">
        <v>11</v>
      </c>
      <c r="F89" s="16" t="s">
        <v>555</v>
      </c>
      <c r="G89" s="16">
        <v>1963</v>
      </c>
      <c r="H89" s="1">
        <v>13258</v>
      </c>
      <c r="I89" s="17" t="s">
        <v>556</v>
      </c>
      <c r="J89" s="20" t="str">
        <f>HYPERLINK("http://dx.doi.org/10.1137/0111030","http://dx.doi.org/10.1137/0111030")</f>
        <v>http://dx.doi.org/10.1137/0111030</v>
      </c>
      <c r="K89" s="2" t="s">
        <v>557</v>
      </c>
    </row>
    <row r="90" spans="1:11" ht="15.75" customHeight="1">
      <c r="A90" s="1">
        <v>89</v>
      </c>
      <c r="B90" s="25" t="s">
        <v>558</v>
      </c>
      <c r="C90" s="17" t="s">
        <v>559</v>
      </c>
      <c r="D90" s="18" t="s">
        <v>560</v>
      </c>
      <c r="E90" s="19">
        <v>6</v>
      </c>
      <c r="F90" s="16" t="s">
        <v>561</v>
      </c>
      <c r="G90" s="16">
        <v>1996</v>
      </c>
      <c r="H90" s="1">
        <v>13084</v>
      </c>
      <c r="I90" s="17" t="s">
        <v>562</v>
      </c>
      <c r="J90" s="20" t="str">
        <f>HYPERLINK("http://dx.doi.org/10.1016/0927-0256(96)00008-0","http://dx.doi.org/10.1016/0927-0256(96)00008-0")</f>
        <v>http://dx.doi.org/10.1016/0927-0256(96)00008-0</v>
      </c>
      <c r="K90" s="1" t="s">
        <v>563</v>
      </c>
    </row>
    <row r="91" spans="1:11" ht="18.75" customHeight="1">
      <c r="A91" s="1">
        <v>90</v>
      </c>
      <c r="B91" s="25" t="s">
        <v>564</v>
      </c>
      <c r="C91" s="25" t="s">
        <v>565</v>
      </c>
      <c r="D91" s="18" t="s">
        <v>566</v>
      </c>
      <c r="E91" s="19">
        <v>353</v>
      </c>
      <c r="F91" s="16" t="s">
        <v>567</v>
      </c>
      <c r="G91" s="16">
        <v>1991</v>
      </c>
      <c r="H91" s="1">
        <v>12873</v>
      </c>
      <c r="I91" s="17" t="s">
        <v>568</v>
      </c>
      <c r="J91" s="20" t="str">
        <f>HYPERLINK("http://dx.doi.org/10.1038/353737a0","http://dx.doi.org/10.1038/353737a0")</f>
        <v>http://dx.doi.org/10.1038/353737a0</v>
      </c>
      <c r="K91" s="1" t="s">
        <v>569</v>
      </c>
    </row>
    <row r="92" spans="1:11" ht="15.75" customHeight="1">
      <c r="A92" s="1">
        <v>91</v>
      </c>
      <c r="B92" s="25" t="s">
        <v>570</v>
      </c>
      <c r="C92" s="25" t="s">
        <v>571</v>
      </c>
      <c r="D92" s="18" t="s">
        <v>572</v>
      </c>
      <c r="E92" s="19">
        <v>26</v>
      </c>
      <c r="F92" s="16">
        <v>31</v>
      </c>
      <c r="G92" s="16">
        <v>1969</v>
      </c>
      <c r="H92" s="16">
        <v>12807</v>
      </c>
      <c r="I92" s="17" t="s">
        <v>573</v>
      </c>
      <c r="J92" s="20" t="str">
        <f>HYPERLINK("http://dx.doi.org/10.1016/S0022-5320(69)90033-1","http://dx.doi.org/10.1016/S0022-5320(69)90033-1")</f>
        <v>http://dx.doi.org/10.1016/S0022-5320(69)90033-1</v>
      </c>
      <c r="K92" s="1" t="s">
        <v>574</v>
      </c>
    </row>
    <row r="93" spans="1:11" ht="15.75" customHeight="1">
      <c r="A93" s="1">
        <v>92</v>
      </c>
      <c r="B93" s="25" t="s">
        <v>575</v>
      </c>
      <c r="C93" s="16" t="s">
        <v>576</v>
      </c>
      <c r="D93" s="18" t="s">
        <v>577</v>
      </c>
      <c r="E93" s="19">
        <v>28</v>
      </c>
      <c r="F93" s="16" t="s">
        <v>578</v>
      </c>
      <c r="G93" s="16">
        <v>2000</v>
      </c>
      <c r="H93" s="1">
        <v>12754</v>
      </c>
      <c r="I93" s="17" t="s">
        <v>579</v>
      </c>
      <c r="J93" s="20" t="str">
        <f>HYPERLINK("http://dx.doi.org/10.1093/nar/28.1.235","http://dx.doi.org/10.1093/nar/28.1.235")</f>
        <v>http://dx.doi.org/10.1093/nar/28.1.235</v>
      </c>
      <c r="K93" s="1" t="s">
        <v>580</v>
      </c>
    </row>
    <row r="94" spans="1:11" ht="15.75" customHeight="1">
      <c r="A94" s="1">
        <v>93</v>
      </c>
      <c r="B94" s="16" t="s">
        <v>581</v>
      </c>
      <c r="C94" s="16" t="s">
        <v>582</v>
      </c>
      <c r="D94" s="18" t="s">
        <v>583</v>
      </c>
      <c r="E94" s="19">
        <v>45</v>
      </c>
      <c r="F94" s="16" t="s">
        <v>584</v>
      </c>
      <c r="G94" s="16">
        <v>1992</v>
      </c>
      <c r="H94" s="1">
        <v>12748</v>
      </c>
      <c r="I94" s="17" t="s">
        <v>585</v>
      </c>
      <c r="J94" s="20" t="str">
        <f>HYPERLINK("http://dx.doi.org/10.1103/PhysRevB.45.13244","http://dx.doi.org/10.1103/PhysRevB.45.13244")</f>
        <v>http://dx.doi.org/10.1103/PhysRevB.45.13244</v>
      </c>
      <c r="K94" s="1" t="s">
        <v>586</v>
      </c>
    </row>
    <row r="95" spans="1:11" ht="15.75" customHeight="1">
      <c r="A95" s="1">
        <v>94</v>
      </c>
      <c r="B95" s="16" t="s">
        <v>587</v>
      </c>
      <c r="C95" s="16" t="s">
        <v>588</v>
      </c>
      <c r="D95" s="18" t="s">
        <v>589</v>
      </c>
      <c r="E95" s="19">
        <v>7</v>
      </c>
      <c r="F95" s="16" t="s">
        <v>590</v>
      </c>
      <c r="G95" s="16">
        <v>1979</v>
      </c>
      <c r="H95" s="1">
        <v>12721</v>
      </c>
      <c r="I95" s="17" t="s">
        <v>591</v>
      </c>
      <c r="J95" s="20" t="str">
        <f>HYPERLINK("http://dx.doi.org/10.1093/nar/7.6.1513","http://dx.doi.org/10.1093/nar/7.6.1513")</f>
        <v>http://dx.doi.org/10.1093/nar/7.6.1513</v>
      </c>
      <c r="K95" s="1" t="s">
        <v>592</v>
      </c>
    </row>
    <row r="96" spans="1:11" ht="15.75" customHeight="1">
      <c r="A96" s="1">
        <v>95</v>
      </c>
      <c r="B96" s="25" t="s">
        <v>593</v>
      </c>
      <c r="C96" s="16" t="s">
        <v>594</v>
      </c>
      <c r="D96" s="18" t="s">
        <v>595</v>
      </c>
      <c r="E96" s="19">
        <v>47</v>
      </c>
      <c r="F96" s="16" t="s">
        <v>596</v>
      </c>
      <c r="G96" s="16">
        <v>1991</v>
      </c>
      <c r="H96" s="1">
        <v>12649</v>
      </c>
      <c r="I96" s="17" t="s">
        <v>597</v>
      </c>
      <c r="J96" s="6" t="s">
        <v>598</v>
      </c>
      <c r="K96" s="1" t="s">
        <v>599</v>
      </c>
    </row>
    <row r="97" spans="1:11" ht="15.75" customHeight="1">
      <c r="A97" s="1">
        <v>96</v>
      </c>
      <c r="B97" s="16" t="s">
        <v>600</v>
      </c>
      <c r="C97" s="16" t="s">
        <v>601</v>
      </c>
      <c r="D97" s="18" t="s">
        <v>602</v>
      </c>
      <c r="E97" s="19">
        <v>58</v>
      </c>
      <c r="F97" s="16" t="s">
        <v>603</v>
      </c>
      <c r="G97" s="16">
        <v>1980</v>
      </c>
      <c r="H97" s="1">
        <v>12583</v>
      </c>
      <c r="I97" s="17" t="s">
        <v>604</v>
      </c>
      <c r="J97" s="20" t="str">
        <f>HYPERLINK("http://dx.doi.org/10.1139/p80-159","http://dx.doi.org/10.1139/p80-159")</f>
        <v>http://dx.doi.org/10.1139/p80-159</v>
      </c>
      <c r="K97" s="1" t="s">
        <v>605</v>
      </c>
    </row>
    <row r="98" spans="1:11" ht="15.75" customHeight="1">
      <c r="A98" s="1">
        <v>97</v>
      </c>
      <c r="B98" s="16" t="s">
        <v>606</v>
      </c>
      <c r="C98" s="16" t="s">
        <v>607</v>
      </c>
      <c r="D98" s="18" t="s">
        <v>608</v>
      </c>
      <c r="E98" s="19">
        <v>256</v>
      </c>
      <c r="F98" s="16" t="s">
        <v>609</v>
      </c>
      <c r="G98" s="16">
        <v>1975</v>
      </c>
      <c r="H98" s="1">
        <v>12391</v>
      </c>
      <c r="I98" s="17" t="s">
        <v>610</v>
      </c>
      <c r="J98" s="20" t="str">
        <f>HYPERLINK("http://dx.doi.org/10.1038/256495a0","http://dx.doi.org/10.1038/256495a0")</f>
        <v>http://dx.doi.org/10.1038/256495a0</v>
      </c>
      <c r="K98" s="1" t="s">
        <v>611</v>
      </c>
    </row>
    <row r="99" spans="1:11" ht="15.75" customHeight="1">
      <c r="A99" s="1">
        <v>98</v>
      </c>
      <c r="B99" s="25" t="s">
        <v>612</v>
      </c>
      <c r="C99" s="1" t="s">
        <v>613</v>
      </c>
      <c r="D99" s="26" t="s">
        <v>614</v>
      </c>
      <c r="E99" s="27">
        <v>28</v>
      </c>
      <c r="F99" s="16" t="s">
        <v>615</v>
      </c>
      <c r="G99" s="16">
        <v>1985</v>
      </c>
      <c r="H99" s="1">
        <v>12257</v>
      </c>
      <c r="I99" s="1"/>
      <c r="J99" s="13" t="s">
        <v>616</v>
      </c>
      <c r="K99" s="1" t="s">
        <v>617</v>
      </c>
    </row>
    <row r="100" spans="1:11" ht="15.75" customHeight="1">
      <c r="A100" s="1">
        <v>99</v>
      </c>
      <c r="B100" s="16" t="s">
        <v>618</v>
      </c>
      <c r="C100" s="16" t="s">
        <v>619</v>
      </c>
      <c r="D100" s="18" t="s">
        <v>620</v>
      </c>
      <c r="E100" s="19">
        <v>60</v>
      </c>
      <c r="F100" s="16" t="s">
        <v>621</v>
      </c>
      <c r="G100" s="16">
        <v>1938</v>
      </c>
      <c r="H100" s="1">
        <v>12252</v>
      </c>
      <c r="I100" s="17" t="s">
        <v>622</v>
      </c>
      <c r="J100" s="20" t="str">
        <f>HYPERLINK("http://dx.doi.org/10.1021/ja01269a023","http://dx.doi.org/10.1021/ja01269a023")</f>
        <v>http://dx.doi.org/10.1021/ja01269a023</v>
      </c>
      <c r="K100" s="1" t="s">
        <v>623</v>
      </c>
    </row>
    <row r="101" spans="1:11" ht="15.75" customHeight="1">
      <c r="A101" s="1">
        <v>100</v>
      </c>
      <c r="B101" s="25" t="s">
        <v>624</v>
      </c>
      <c r="C101" s="1" t="s">
        <v>625</v>
      </c>
      <c r="D101" s="26" t="s">
        <v>626</v>
      </c>
      <c r="E101" s="27">
        <v>19</v>
      </c>
      <c r="F101" s="16" t="s">
        <v>627</v>
      </c>
      <c r="G101" s="16">
        <v>2003</v>
      </c>
      <c r="H101" s="1">
        <v>12209</v>
      </c>
      <c r="I101" s="1" t="s">
        <v>628</v>
      </c>
      <c r="J101" s="6" t="s">
        <v>629</v>
      </c>
      <c r="K101" s="1" t="s">
        <v>630</v>
      </c>
    </row>
    <row r="102" spans="1:11" ht="15.75" customHeight="1">
      <c r="A102" s="1">
        <v>101</v>
      </c>
      <c r="B102" s="16" t="s">
        <v>631</v>
      </c>
      <c r="C102" s="17" t="s">
        <v>632</v>
      </c>
      <c r="D102" s="18" t="s">
        <v>633</v>
      </c>
      <c r="E102" s="19">
        <v>340</v>
      </c>
      <c r="F102" s="16" t="s">
        <v>634</v>
      </c>
      <c r="G102" s="16">
        <v>1999</v>
      </c>
      <c r="H102" s="1">
        <v>12119</v>
      </c>
      <c r="I102" s="17" t="s">
        <v>635</v>
      </c>
      <c r="J102" s="20" t="str">
        <f>HYPERLINK("http://dx.doi.org/10.1056/NEJM199901143400207","http://dx.doi.org/10.1056/NEJM199901143400207")</f>
        <v>http://dx.doi.org/10.1056/NEJM199901143400207</v>
      </c>
      <c r="K102" s="1" t="s">
        <v>636</v>
      </c>
    </row>
    <row r="103" spans="1:10" ht="15.75" customHeight="1">
      <c r="A103" s="1"/>
      <c r="B103" s="16"/>
      <c r="C103" s="17"/>
      <c r="D103" s="18"/>
      <c r="E103" s="22"/>
      <c r="F103" s="16"/>
      <c r="G103" s="16"/>
      <c r="H103" s="1"/>
      <c r="I103" s="1"/>
      <c r="J103" s="17"/>
    </row>
    <row r="104" spans="1:10" ht="15.75" customHeight="1">
      <c r="A104" s="2" t="s">
        <v>637</v>
      </c>
      <c r="B104" s="16"/>
      <c r="C104" s="16"/>
      <c r="D104" s="18"/>
      <c r="E104" s="19"/>
      <c r="F104" s="16"/>
      <c r="G104" s="16"/>
      <c r="H104" s="1"/>
      <c r="I104" s="17"/>
      <c r="J104" s="17"/>
    </row>
  </sheetData>
  <sheetProtection/>
  <hyperlinks>
    <hyperlink ref="J2" r:id="rId1" display="http://www.jbc.org/content/193/1/265.long"/>
    <hyperlink ref="J3" r:id="rId2" display="http://dx.doi.org/10.1038/227680a0"/>
    <hyperlink ref="J4" r:id="rId3" display="http://dx.doi.org/10.1016/0003-2697(76)90527-3"/>
    <hyperlink ref="J5" r:id="rId4" display="http://dx.doi.org/10.1073/Pnas.74.12.5463"/>
    <hyperlink ref="J6" r:id="rId5" display="http://dx.doi.org/10.1016/0003-2697(87)90021-2"/>
    <hyperlink ref="J7" r:id="rId6" display="http://dx.doi.org/10.1073/pnas.76.9.4350"/>
    <hyperlink ref="J8" r:id="rId7" display="http://dx.doi.org/10.1103/PhysRevB.37.785"/>
    <hyperlink ref="J9" r:id="rId8" display="http://dx.doi.org/10.1063/1.464913"/>
    <hyperlink ref="J10" r:id="rId9" display="http://www.jbc.org/content/226/1/497.long"/>
    <hyperlink ref="J11" r:id="rId10" display="http://dx.doi.org/10.1093/nar/22.22.4673"/>
    <hyperlink ref="J12" r:id="rId11" display="http://dx.doi.org/10.1080/01621459.1958.10501452"/>
    <hyperlink ref="J13" r:id="rId12" display="http://dx.doi.org/10.1016/S0022-2836(05)80360-2"/>
    <hyperlink ref="J14" r:id="rId13" display="http://dx.doi.org/10.1107/S0108767307043930"/>
    <hyperlink ref="J15" r:id="rId14" display="http://dx.doi.org/10.1093/nar/25.17.3389"/>
    <hyperlink ref="J16" r:id="rId15" display="http://dx.doi.org/10.1111/j.1399-3054.1962.tb08052.x"/>
    <hyperlink ref="J17" r:id="rId16" display="http://dx.doi.org/10.1103/PhysRevLett.77.3865"/>
    <hyperlink ref="J18" r:id="rId17" display="http://dx.doi.org/10.1016/0022-3956(75)90026-6"/>
    <hyperlink ref="J19" r:id="rId18" display="http://dx.doi.org/10.1139/o59-099"/>
    <hyperlink ref="J20" r:id="rId19" display="http://dx.doi.org/10.1016/S0022-2836(75)80083-0"/>
    <hyperlink ref="J21" r:id="rId20" display="http://mbe.oxfordjournals.org/content/4/4/406.long"/>
    <hyperlink ref="J22" r:id="rId21" display="http://dx.doi.org/10.1006/meth.2001.1262"/>
    <hyperlink ref="J23" r:id="rId22" display="http://dx.doi.org/10.1107/S0567739476001551"/>
    <hyperlink ref="J24" r:id="rId23" display="http://dx.doi.org/10.1016/S0076-6879(97)76066-X"/>
    <hyperlink ref="J25" r:id="rId24" display="http://www.jstor.org/discover/10.2307/2985181?uid=3739256&amp;uid=2&amp;uid=4&amp;sid=21104904748827"/>
    <hyperlink ref="J26" r:id="rId25" display="http://dx.doi.org/10.1103/PhysRevA.38.3098"/>
    <hyperlink ref="J27" r:id="rId26" display="http://dx.doi.org/10.1021/ac60111a017"/>
    <hyperlink ref="J28" r:id="rId27" display="http://dx.doi.org/10.1083/jcb.17.1.208"/>
    <hyperlink ref="J29" r:id="rId28" display="http://dx.doi.org/10.1093/nar/25.24.4876"/>
    <hyperlink ref="J30" r:id="rId29" display="http://dx.doi.org/10.1016/S0140-6736(86)90837-8"/>
    <hyperlink ref="J31" r:id="rId30" display="http://www.jbc.org/content/244/16/4406"/>
    <hyperlink ref="J32" r:id="rId31" display="http://dx.doi.org/10.1021/bi00591a005"/>
    <hyperlink ref="J33" r:id="rId32" display="http://dx.doi.org/10.1111/J.1749-6632.1949.Tb27297.X"/>
    <hyperlink ref="J34" r:id="rId33" display="http://dx.doi.org/10.1037/0022-3514.51.6.1173"/>
    <hyperlink ref="J35" r:id="rId34" display="http://dx.doi.org/10.1103/PhysRev.140.A1133"/>
    <hyperlink ref="J36" r:id="rId35" display="http://dx.doi.org/10.1016/0022-1759(83)90303-4"/>
    <hyperlink ref="J37" r:id="rId36" display="http://dx.doi.org/10.1038/354056a0"/>
    <hyperlink ref="J38" r:id="rId37" display="http://www.jbc.org/content/66/2/375.citation"/>
    <hyperlink ref="J39" r:id="rId38" display="http://dx.doi.org/10.1111/J.1749-6632.1964.Tb14213.X"/>
    <hyperlink ref="J40" r:id="rId39" display="http://dx.doi.org/10.1103/PhysRev.136.B864"/>
    <hyperlink ref="J41" r:id="rId40" display="http://dx.doi.org/10.1016/0003-2697(83)90418-9"/>
    <hyperlink ref="J42" r:id="rId41" display="http://dx.doi.org/10.2307/2408678"/>
    <hyperlink ref="J43" r:id="rId42" display="http://www.jbc.org/content/260/6/3440.long"/>
    <hyperlink ref="J44" r:id="rId43" display="http://dx.doi.org/10.1103/PhysRevB.54.11169"/>
    <hyperlink ref="J45" r:id="rId44" display="http://www.jbc.org/content/250/10/4007.long"/>
    <hyperlink ref="J46" r:id="rId45" display="http://dx.doi.org/10.1093/molbev/msm092"/>
    <hyperlink ref="J47" r:id="rId46" display="http://dx.doi.org/10.1016/S0019-9958(65)90241-X"/>
    <hyperlink ref="J48" r:id="rId47" display="http://dx.doi.org/10.1107/S0108767390000277"/>
    <hyperlink ref="J49" r:id="rId48" display="http://dx.doi.org/10.1212/WNL.34.7.939"/>
    <hyperlink ref="J50" r:id="rId49" display="http://dx.doi.org/10.1103/PhysRevB.13.5188"/>
    <hyperlink ref="J51" r:id="rId50" display="http://www.ncbi.nlm.nih.gov/pmc/articles/PMC1215910/"/>
    <hyperlink ref="J52" r:id="rId51" display="http://dx.doi.org/10.1177/014662167700100306"/>
    <hyperlink ref="J53" r:id="rId52" display="http://dx.doi.org/10.1007/BF00656997"/>
    <hyperlink ref="J54" r:id="rId53" display="http://dx.doi.org/10.1136/jnnp.23.1.56"/>
    <hyperlink ref="J55" r:id="rId54" display="http://dx.doi.org/10.1001/archpsyc.1961.01710120031004"/>
    <hyperlink ref="J56" r:id="rId55" display="http://dx.doi.org/10.1016/0022-2836(82)90515-0"/>
    <hyperlink ref="J57" r:id="rId56" display="http://www.jbc.org/content/177/2/751.citation"/>
    <hyperlink ref="J58" r:id="rId57" display="http://www.jstor.org/discover/10.2307/2984875?uid=3739256&amp;uid=2&amp;uid=4&amp;sid=21104904748827"/>
    <hyperlink ref="J59" r:id="rId58" display="http://dx.doi.org/10.1063/1.1699114"/>
    <hyperlink ref="J60" r:id="rId59" display="http://www.jstor.org/discover/10.2307/2346101?uid=3739256&amp;uid=2129&amp;uid=2&amp;uid=70&amp;uid=4&amp;sid=21104904748827"/>
    <hyperlink ref="J61" r:id="rId60" display="http://dx.doi.org/10.1016/0003-2697(85)90442-7"/>
    <hyperlink ref="J62" r:id="rId61" display="http://dx.doi.org/10.1016/0028-3932(71)90067-4"/>
    <hyperlink ref="J63" r:id="rId62" display="http://www.clinchem.org/content/18/6/499.long"/>
    <hyperlink ref="J64" r:id="rId63" display="http://dx.doi.org/10.1126/science.2448875"/>
    <hyperlink ref="J65" r:id="rId64" display="http://dx.doi.org/10.2307/3001478"/>
    <hyperlink ref="J66" r:id="rId65" display="http://dx.doi.org/10.1126/science.1102896"/>
    <hyperlink ref="J67" r:id="rId66" display="http://dx.doi.org/10.1016/0003-9861(59)90090-6"/>
    <hyperlink ref="J68" r:id="rId67" display="http://www.ncbi.nlm.nih.gov/pubmed/4179068"/>
    <hyperlink ref="J69" r:id="rId68" display="http://dx.doi.org/10.2307/2529310"/>
    <hyperlink ref="J70" r:id="rId69" display="http://dx.doi.org/10.1107/S0907444998003254"/>
    <hyperlink ref="J71" r:id="rId70" display="http://dx.doi.org/10.1063/1.456153"/>
    <hyperlink ref="J72" r:id="rId71" display="http://dx.doi.org/10.1107/S0021889892009944"/>
    <hyperlink ref="J73" r:id="rId72" display="http://dx.doi.org/10.1097/00005650-199206000-00002"/>
    <hyperlink ref="J74" r:id="rId73" display="http://dx.doi.org/10.1109/TAC.1974.1100705"/>
    <hyperlink ref="J75" r:id="rId74" display="http://dx.doi.org/10.1016/0378-1119(85)90120-9"/>
    <hyperlink ref="J76" r:id="rId75" display="http://dx.doi.org/10.1093/nar/12.1Part1.387"/>
    <hyperlink ref="J77" r:id="rId76" display="http://dx.doi.org/10.1093/bioinformatics/14.9.817"/>
    <hyperlink ref="J78" r:id="rId77" display="http://dx.doi.org/10.1103/PhysRevB.59.1758"/>
    <hyperlink ref="J79" r:id="rId78" display="http://dx.doi.org/10.1177/29.4.6166661"/>
    <hyperlink ref="J80" r:id="rId79" display="http://dx.doi.org/10.1063/1.445869"/>
    <hyperlink ref="J81" r:id="rId80" display="http://dx.doi.org/10.1021/ja00299a024"/>
    <hyperlink ref="J82" r:id="rId81" display="http://www.jbc.org/content/234/3/466.long"/>
    <hyperlink ref="J83" r:id="rId82" display="http://dx.doi.org/10.1107/S0021889891004399"/>
    <hyperlink ref="J84" r:id="rId83" display="http://dx.doi.org/10.1021/j100785a001"/>
    <hyperlink ref="J85" r:id="rId84" display="http://dx.doi.org/10.1016/0006-2952(61)90145-9"/>
    <hyperlink ref="J86" r:id="rId85" display="http://dx.doi.org/10.1103/PhysRevB.50.17953"/>
    <hyperlink ref="J87" r:id="rId86" display="http://dx.doi.org/10.1126/science.220.4598.671"/>
    <hyperlink ref="J88" r:id="rId87" display="http://pharmrev.aspetjournals.org/content/43/2/109.long"/>
    <hyperlink ref="J89" r:id="rId88" display="http://dx.doi.org/10.1137/0111030"/>
    <hyperlink ref="J90" r:id="rId89" display="http://dx.doi.org/10.1016/0927-0256(96)00008-0"/>
    <hyperlink ref="J91" r:id="rId90" display="http://dx.doi.org/10.1038/353737a0"/>
    <hyperlink ref="J92" r:id="rId91" display="http://dx.doi.org/10.1016/S0022-5320(69)90033-1"/>
    <hyperlink ref="J93" r:id="rId92" display="http://dx.doi.org/10.1093/nar/28.1.235"/>
    <hyperlink ref="J94" r:id="rId93" display="http://dx.doi.org/10.1103/PhysRevB.45.13244"/>
    <hyperlink ref="J95" r:id="rId94" display="http://dx.doi.org/10.1093/nar/7.6.1513"/>
    <hyperlink ref="J96" r:id="rId95" display="http://dx.doi.org/10.1107/S0108767390010224"/>
    <hyperlink ref="J97" r:id="rId96" display="http://dx.doi.org/10.1139/p80-159"/>
    <hyperlink ref="J98" r:id="rId97" display="http://dx.doi.org/10.1038/256495a0"/>
    <hyperlink ref="J99" r:id="rId98" display="http://link.springer.com/article/10.1007%2FBF00280883#page-1"/>
    <hyperlink ref="J100" r:id="rId99" display="http://dx.doi.org/10.1021/ja01269a023"/>
    <hyperlink ref="J101" r:id="rId100" display="http://dx.doi.org/10.1093/bioinformatics/btg180"/>
    <hyperlink ref="J102" r:id="rId101" display="http://dx.doi.org/10.1056/NEJM199901143400207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"/>
    </sheetView>
  </sheetViews>
  <sheetFormatPr defaultColWidth="17.28125" defaultRowHeight="15.75" customHeight="1"/>
  <cols>
    <col min="1" max="1" width="9.140625" style="0" customWidth="1"/>
    <col min="2" max="6" width="8.00390625" style="0" customWidth="1"/>
  </cols>
  <sheetData>
    <row r="1" ht="15" customHeight="1">
      <c r="A1" s="1"/>
    </row>
    <row r="2" ht="15" customHeight="1">
      <c r="A2" s="1"/>
    </row>
    <row r="3" ht="15" customHeight="1">
      <c r="A3" s="1"/>
    </row>
    <row r="4" ht="15" customHeight="1">
      <c r="A4" s="1"/>
    </row>
    <row r="5" ht="15" customHeight="1">
      <c r="A5" s="1"/>
    </row>
    <row r="6" ht="15" customHeight="1">
      <c r="A6" s="1"/>
    </row>
    <row r="7" ht="15" customHeight="1">
      <c r="A7" s="1"/>
    </row>
    <row r="8" ht="15" customHeight="1">
      <c r="A8" s="1"/>
    </row>
    <row r="9" ht="15" customHeight="1">
      <c r="A9" s="1"/>
    </row>
    <row r="10" ht="15" customHeight="1">
      <c r="A10" s="1"/>
    </row>
    <row r="11" ht="15" customHeight="1">
      <c r="A11" s="1"/>
    </row>
    <row r="12" ht="15" customHeight="1">
      <c r="A12" s="1"/>
    </row>
    <row r="13" ht="15" customHeight="1">
      <c r="A13" s="1"/>
    </row>
    <row r="14" ht="15" customHeight="1">
      <c r="A14" s="1"/>
    </row>
    <row r="15" ht="15" customHeight="1">
      <c r="A15" s="1"/>
    </row>
    <row r="16" ht="15" customHeight="1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"/>
    </sheetView>
  </sheetViews>
  <sheetFormatPr defaultColWidth="17.28125" defaultRowHeight="15.75" customHeight="1"/>
  <cols>
    <col min="1" max="1" width="9.140625" style="0" customWidth="1"/>
    <col min="2" max="6" width="8.00390625" style="0" customWidth="1"/>
  </cols>
  <sheetData>
    <row r="1" ht="15" customHeight="1">
      <c r="A1" s="1"/>
    </row>
    <row r="2" ht="15" customHeight="1">
      <c r="A2" s="1"/>
    </row>
    <row r="3" ht="15" customHeight="1">
      <c r="A3" s="1"/>
    </row>
    <row r="4" ht="15" customHeight="1">
      <c r="A4" s="1"/>
    </row>
    <row r="5" ht="15" customHeight="1">
      <c r="A5" s="1"/>
    </row>
    <row r="6" ht="15" customHeight="1">
      <c r="A6" s="1"/>
    </row>
    <row r="7" ht="15" customHeight="1">
      <c r="A7" s="1"/>
    </row>
    <row r="8" ht="15" customHeight="1">
      <c r="A8" s="1"/>
    </row>
    <row r="9" ht="15" customHeight="1">
      <c r="A9" s="1"/>
    </row>
    <row r="10" ht="15" customHeight="1">
      <c r="A10" s="1"/>
    </row>
    <row r="11" ht="15" customHeight="1">
      <c r="A11" s="1"/>
    </row>
    <row r="12" ht="15" customHeight="1">
      <c r="A12" s="1"/>
    </row>
    <row r="13" ht="15" customHeight="1">
      <c r="A13" s="1"/>
    </row>
    <row r="14" ht="15" customHeight="1">
      <c r="A14" s="1"/>
    </row>
    <row r="15" ht="15" customHeight="1">
      <c r="A15" s="1"/>
    </row>
    <row r="16" ht="15" customHeight="1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Fradkov</dc:creator>
  <cp:keywords/>
  <dc:description/>
  <cp:lastModifiedBy>Fradkov</cp:lastModifiedBy>
  <dcterms:created xsi:type="dcterms:W3CDTF">2014-10-31T01:13:15Z</dcterms:created>
  <dcterms:modified xsi:type="dcterms:W3CDTF">2014-10-31T01:13:16Z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